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N:\55000\PIM\МРГ розподіл\засідання 3\"/>
    </mc:Choice>
  </mc:AlternateContent>
  <xr:revisionPtr revIDLastSave="0" documentId="13_ncr:1_{73345A29-00B0-446F-91BF-666BEA908291}" xr6:coauthVersionLast="36" xr6:coauthVersionMax="36" xr10:uidLastSave="{00000000-0000-0000-0000-000000000000}"/>
  <bookViews>
    <workbookView xWindow="0" yWindow="0" windowWidth="28800" windowHeight="11580" xr2:uid="{00000000-000D-0000-FFFF-FFFF00000000}"/>
  </bookViews>
  <sheets>
    <sheet name="Консолідований перелік 03.11.25" sheetId="1" r:id="rId1"/>
  </sheets>
  <definedNames>
    <definedName name="_xlnm._FilterDatabase" localSheetId="0" hidden="1">'Консолідований перелік 03.11.25'!$A$7:$N$55</definedName>
    <definedName name="_xlnm.Print_Titles" localSheetId="0">'Консолідований перелік 03.11.25'!$5:$7</definedName>
    <definedName name="_xlnm.Print_Area" localSheetId="0">'Консолідований перелік 03.11.25'!$A$2:$O$61</definedName>
  </definedNames>
  <calcPr calcId="191029"/>
</workbook>
</file>

<file path=xl/calcChain.xml><?xml version="1.0" encoding="utf-8"?>
<calcChain xmlns="http://schemas.openxmlformats.org/spreadsheetml/2006/main">
  <c r="F47" i="1" l="1"/>
  <c r="F41" i="1"/>
  <c r="F30" i="1"/>
  <c r="F18" i="1"/>
  <c r="J18" i="1"/>
  <c r="H18" i="1"/>
  <c r="F8" i="1"/>
  <c r="F23" i="1"/>
  <c r="F36" i="1"/>
  <c r="L43" i="1" l="1"/>
  <c r="L14" i="1" l="1"/>
  <c r="H36" i="1" l="1"/>
  <c r="J36" i="1"/>
  <c r="L40" i="1"/>
  <c r="L39" i="1"/>
  <c r="L11" i="1" l="1"/>
  <c r="L15" i="1"/>
  <c r="L17" i="1"/>
  <c r="L22" i="1"/>
  <c r="L28" i="1"/>
  <c r="L29" i="1"/>
  <c r="L38" i="1"/>
  <c r="L36" i="1" s="1"/>
  <c r="L33" i="1"/>
  <c r="L35" i="1"/>
  <c r="L49" i="1"/>
  <c r="L50" i="1"/>
  <c r="L52" i="1"/>
  <c r="L54" i="1"/>
  <c r="L55" i="1"/>
  <c r="L58" i="1"/>
  <c r="J41" i="1"/>
  <c r="H41" i="1"/>
  <c r="H47" i="1"/>
  <c r="J47" i="1"/>
  <c r="H30" i="1"/>
  <c r="L26" i="1"/>
  <c r="L27" i="1"/>
  <c r="L25" i="1"/>
  <c r="H23" i="1"/>
  <c r="J23" i="1"/>
  <c r="L18" i="1"/>
  <c r="F59" i="1"/>
  <c r="H8" i="1"/>
  <c r="J8" i="1"/>
  <c r="L23" i="1" l="1"/>
  <c r="H59" i="1"/>
  <c r="J30" i="1"/>
  <c r="J59" i="1" s="1"/>
  <c r="L47" i="1"/>
  <c r="L41" i="1"/>
  <c r="L8" i="1"/>
  <c r="L30" i="1" l="1"/>
  <c r="L59" i="1" s="1"/>
</calcChain>
</file>

<file path=xl/sharedStrings.xml><?xml version="1.0" encoding="utf-8"?>
<sst xmlns="http://schemas.openxmlformats.org/spreadsheetml/2006/main" count="211" uniqueCount="140">
  <si>
    <t>№ п/п</t>
  </si>
  <si>
    <t>Назва публічного інвестиційного проекту/програми публічних інвестицій</t>
  </si>
  <si>
    <t>Сектор / галузь</t>
  </si>
  <si>
    <t xml:space="preserve">Розпочаті публічні інвестиційні проекти (програми публічних інвестицій):  </t>
  </si>
  <si>
    <t xml:space="preserve">Нові публічні інвестиційні проекти (програми публічних інвестицій):  </t>
  </si>
  <si>
    <t>ГРК</t>
  </si>
  <si>
    <t>040825-98714C3D</t>
  </si>
  <si>
    <t>«Модернізація та оснащення відділу виробництва радіофармпрепаратів Всеукраїнського центру радіохірургії Клінічної лікарні «Феофанія» Державного управління справами для впровадження нових діагностичних методик в онкології</t>
  </si>
  <si>
    <t>040825-B472A83E</t>
  </si>
  <si>
    <t>Охорона здоров'я</t>
  </si>
  <si>
    <t>Освіта і наука</t>
  </si>
  <si>
    <t>Правова діяльність та судочинство</t>
  </si>
  <si>
    <t>тис грн</t>
  </si>
  <si>
    <t>060825-D32EABAE</t>
  </si>
  <si>
    <t>Реконструкція комплексу будинків, будівель і споруд для створення слідчого ізолятора в 
с. Мартусівка Бориспільського району Київської області</t>
  </si>
  <si>
    <t>Довкілля</t>
  </si>
  <si>
    <t>Забезпечення захисту від шкідливої дії вод населених пунктів, виробничих об’єктів та сільськогосподарських угідь, створення безпечних умов життєдіяльності населення</t>
  </si>
  <si>
    <t>Міндовкілля (Мінекономіки)</t>
  </si>
  <si>
    <t>090825-E62E570C</t>
  </si>
  <si>
    <t>Охорона здоров’я</t>
  </si>
  <si>
    <t>"Будівництво та оснащення корпусу сучасних трансплантаційних та хірургічних технологій. ДУ "Національний науковий центр хірургії та трансплантології ім. О.О. Шалімова Національної академії медичних наук України"</t>
  </si>
  <si>
    <t>050825-7050E3C4</t>
  </si>
  <si>
    <t>Підтримка материнства та дитинства в Україні</t>
  </si>
  <si>
    <t>080825-D3A5912C</t>
  </si>
  <si>
    <t>"Реконструкція комплексу будівель та споруд в частині комплексу господарських служб (поліклініка), Є під поліклініку з відділенням госпітальної терапії, приймальним покоєм та реєстратурою за адресою: м. Київ, Солом'янський район, вул. Шалімова Академіка, 30"</t>
  </si>
  <si>
    <t>Разом 2026-2028 рр</t>
  </si>
  <si>
    <t>070825-6B900699</t>
  </si>
  <si>
    <t>Розбудова, відновлення та модернізація об’єктів медичної інфраструктури</t>
  </si>
  <si>
    <t>Міністерство освіти і науки України  (загальнодержавні витрати)</t>
  </si>
  <si>
    <t>Джерела та механізм фінансового забезпечення</t>
  </si>
  <si>
    <t>загальний фонд державного бюджету</t>
  </si>
  <si>
    <t>субвенція з загального фонду державного бюджету</t>
  </si>
  <si>
    <t>загальний фонд державного бюджету/субвенція з загального фонду державного бюджету</t>
  </si>
  <si>
    <t>спеціальний фонд державного бюджету, кредит, Європейський інвестиційний банк</t>
  </si>
  <si>
    <t xml:space="preserve">спеціальний фонд державного бюджету, Державний фонд розвитку водного господарства </t>
  </si>
  <si>
    <t>Розподіл публічних інвестицій на підготовку та реалізацію публічних інвестиційних проектів та програм публічних інвестицій</t>
  </si>
  <si>
    <t>2026 рік</t>
  </si>
  <si>
    <t>2027 рік</t>
  </si>
  <si>
    <t>2028 рік</t>
  </si>
  <si>
    <t>Ідентифікаційний номер</t>
  </si>
  <si>
    <t>Бал за пріоритезацією в Єдиному проектному портфелі публічних інвестицій держави (для нових проектів, програм)</t>
  </si>
  <si>
    <t xml:space="preserve">Охорона здоров'я </t>
  </si>
  <si>
    <t xml:space="preserve">Правова діяльність та судочинство </t>
  </si>
  <si>
    <t xml:space="preserve">Міністерство охорони здоров'я України
 </t>
  </si>
  <si>
    <t>Енергетика</t>
  </si>
  <si>
    <t>Міністерство розвитку громад і територій України</t>
  </si>
  <si>
    <t>Муніципальна інфраструктура та послуги</t>
  </si>
  <si>
    <t>110825-B8DE2FAA</t>
  </si>
  <si>
    <t>спеціальний фонд державного бюджету, грант, Європейський інвестиційний банк</t>
  </si>
  <si>
    <t>Транспорт</t>
  </si>
  <si>
    <t>080825-6395C750</t>
  </si>
  <si>
    <t>080825-F3D176DF</t>
  </si>
  <si>
    <t xml:space="preserve">
120825-FCD667D0
</t>
  </si>
  <si>
    <t>Розширення критично важливих Дунайських логістичних ланцюгів (RELINC)</t>
  </si>
  <si>
    <t xml:space="preserve">Відновлення критично важливої логістичної інфраструктури та мережевого сполучення («RELINC») </t>
  </si>
  <si>
    <t>050825-FBCEE2B4</t>
  </si>
  <si>
    <t>Капітальний ремонт,
модернізація інфраструктури приміщень бази
зберігання страхового
фонду документації
України та введення її в
експлуатацію</t>
  </si>
  <si>
    <t>Міністерство юстиції України</t>
  </si>
  <si>
    <t>Правова
діяльність
та судочинство</t>
  </si>
  <si>
    <t>Надзвичайна кредитна програма для відновлення України</t>
  </si>
  <si>
    <t>спеціальний фонд державного бюджету, кредит, субвенція, Європейський інвестиційний банк</t>
  </si>
  <si>
    <t>Рішення для відновлюваної енергетики (RES)</t>
  </si>
  <si>
    <t>спеціальний фонд державного бюджету, грант/кредит, Міжнародний банк реконструкції та розвитку</t>
  </si>
  <si>
    <t>Відновлення критично важливої логістичної інфраструктури та мережевого сполучення (RELINC )</t>
  </si>
  <si>
    <t xml:space="preserve">
Міністерство розвитку громад і територій України /
Державне агентство відновлення та розвитку інфраструктури України</t>
  </si>
  <si>
    <t>011025-310438B9</t>
  </si>
  <si>
    <t>Будівництво повітряної лінії 750 кВ Запорізька АЕС – Каховська</t>
  </si>
  <si>
    <t xml:space="preserve">Енергетика </t>
  </si>
  <si>
    <t>120825-7B64F117</t>
  </si>
  <si>
    <t>Будівництво високовольтної повітряної лінії 750 кВ Рівненська АЕС – Київська</t>
  </si>
  <si>
    <t>коригування</t>
  </si>
  <si>
    <t>Зміни до Консолідованого переліку 
публічних інвестиційних проектів та програм публічних інвестицій єдиного проектного портфеля публічних інвестицій держави і розподілу публічних інвестицій 
на їх підготовку та реалізацію на 2026-2028 роки у розрізі джерел і механізмів фінансового забезпечення</t>
  </si>
  <si>
    <t>Додаток до протоколу № 3 засідання Міжвідомчої комісії з питань розподілу публічних інвестицій від 03.11.2025</t>
  </si>
  <si>
    <r>
      <rPr>
        <b/>
        <sz val="12"/>
        <rFont val="Times New Roman"/>
        <family val="1"/>
        <charset val="204"/>
      </rPr>
      <t>було:</t>
    </r>
    <r>
      <rPr>
        <sz val="12"/>
        <rFont val="Times New Roman"/>
        <family val="1"/>
        <charset val="204"/>
      </rPr>
      <t xml:space="preserve"> Державне управління справами
</t>
    </r>
    <r>
      <rPr>
        <b/>
        <sz val="12"/>
        <rFont val="Times New Roman"/>
        <family val="1"/>
        <charset val="204"/>
      </rPr>
      <t>стало:</t>
    </r>
    <r>
      <rPr>
        <sz val="12"/>
        <rFont val="Times New Roman"/>
        <family val="1"/>
        <charset val="204"/>
      </rPr>
      <t xml:space="preserve"> Міністерство охорони здоров'я України
 </t>
    </r>
  </si>
  <si>
    <r>
      <rPr>
        <b/>
        <sz val="12"/>
        <rFont val="Times New Roman"/>
        <family val="1"/>
        <charset val="204"/>
      </rPr>
      <t>було:</t>
    </r>
    <r>
      <rPr>
        <sz val="12"/>
        <rFont val="Times New Roman"/>
        <family val="1"/>
        <charset val="204"/>
      </rPr>
      <t xml:space="preserve"> 010525-2F8A511C 
</t>
    </r>
    <r>
      <rPr>
        <b/>
        <sz val="12"/>
        <rFont val="Times New Roman"/>
        <family val="1"/>
        <charset val="204"/>
      </rPr>
      <t>стало</t>
    </r>
    <r>
      <rPr>
        <sz val="12"/>
        <rFont val="Times New Roman"/>
        <family val="1"/>
        <charset val="204"/>
      </rPr>
      <t>: 070825-9EB4B579</t>
    </r>
  </si>
  <si>
    <r>
      <rPr>
        <b/>
        <sz val="12"/>
        <rFont val="Times New Roman"/>
        <family val="1"/>
        <charset val="204"/>
      </rPr>
      <t>було:</t>
    </r>
    <r>
      <rPr>
        <sz val="12"/>
        <rFont val="Times New Roman"/>
        <family val="1"/>
        <charset val="204"/>
      </rPr>
      <t xml:space="preserve"> Забезпечення якісної, сучасної та доступної загальної середньої освіти «Нова українська школа»
</t>
    </r>
    <r>
      <rPr>
        <b/>
        <sz val="12"/>
        <rFont val="Times New Roman"/>
        <family val="1"/>
        <charset val="204"/>
      </rPr>
      <t>стало:</t>
    </r>
    <r>
      <rPr>
        <sz val="12"/>
        <rFont val="Times New Roman"/>
        <family val="1"/>
        <charset val="204"/>
      </rPr>
      <t xml:space="preserve"> Забезпечення закладів загальної середньої освіти засобами навчання та обладнанням в межах впровадження реформи «Нова українська школа»</t>
    </r>
  </si>
  <si>
    <t>коригування*</t>
  </si>
  <si>
    <r>
      <rPr>
        <b/>
        <sz val="12"/>
        <rFont val="Times New Roman"/>
        <family val="1"/>
        <charset val="204"/>
      </rPr>
      <t>було:</t>
    </r>
    <r>
      <rPr>
        <sz val="12"/>
        <rFont val="Times New Roman"/>
        <family val="1"/>
        <charset val="204"/>
      </rPr>
      <t xml:space="preserve"> Національна академія медичних наук України
</t>
    </r>
    <r>
      <rPr>
        <b/>
        <sz val="12"/>
        <rFont val="Times New Roman"/>
        <family val="1"/>
        <charset val="204"/>
      </rPr>
      <t>стало:</t>
    </r>
    <r>
      <rPr>
        <sz val="12"/>
        <rFont val="Times New Roman"/>
        <family val="1"/>
        <charset val="204"/>
      </rPr>
      <t xml:space="preserve"> Міністерство охорони здоров'я України
 </t>
    </r>
  </si>
  <si>
    <t>*приведено у відповідність до схваленого Єдиного проектного портфеля публічних інвестицій держави, без змін обсягу</t>
  </si>
  <si>
    <t>спеціальний фонд державного бюджету, кредит, Уряд Французької Республіки</t>
  </si>
  <si>
    <t>Міністерство охорони здоров'я України</t>
  </si>
  <si>
    <r>
      <rPr>
        <b/>
        <sz val="12"/>
        <color theme="1"/>
        <rFont val="Times New Roman"/>
        <family val="1"/>
        <charset val="204"/>
      </rPr>
      <t xml:space="preserve">було: </t>
    </r>
    <r>
      <rPr>
        <sz val="12"/>
        <color theme="1"/>
        <rFont val="Times New Roman"/>
        <family val="1"/>
        <charset val="204"/>
      </rPr>
      <t xml:space="preserve">Міністерство охорони здоров'я України:
2 395 470,0 тис грн;
Державне управління справами: 
275 203,0 тис. грн
Національна академія медичних наук України:
414 141,0 тис. грн
</t>
    </r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Міністерство охорони здоров'я України </t>
    </r>
  </si>
  <si>
    <r>
      <rPr>
        <b/>
        <sz val="12"/>
        <color theme="1"/>
        <rFont val="Times New Roman"/>
        <family val="1"/>
        <charset val="204"/>
      </rPr>
      <t>було:</t>
    </r>
    <r>
      <rPr>
        <sz val="12"/>
        <color theme="1"/>
        <rFont val="Times New Roman"/>
        <family val="1"/>
        <charset val="204"/>
      </rPr>
      <t xml:space="preserve"> 520 090,9 
</t>
    </r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509 202,1</t>
    </r>
  </si>
  <si>
    <t xml:space="preserve">
Міністерство енергетики України </t>
  </si>
  <si>
    <r>
      <rPr>
        <b/>
        <sz val="12"/>
        <color theme="1"/>
        <rFont val="Times New Roman"/>
        <family val="1"/>
        <charset val="204"/>
      </rPr>
      <t>було:</t>
    </r>
    <r>
      <rPr>
        <sz val="12"/>
        <color theme="1"/>
        <rFont val="Times New Roman"/>
        <family val="1"/>
        <charset val="204"/>
      </rPr>
      <t xml:space="preserve"> 0,0
</t>
    </r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17 483,9</t>
    </r>
  </si>
  <si>
    <r>
      <rPr>
        <b/>
        <sz val="12"/>
        <color theme="1"/>
        <rFont val="Times New Roman"/>
        <family val="1"/>
        <charset val="204"/>
      </rPr>
      <t xml:space="preserve">було: </t>
    </r>
    <r>
      <rPr>
        <sz val="12"/>
        <color theme="1"/>
        <rFont val="Times New Roman"/>
        <family val="1"/>
        <charset val="204"/>
      </rPr>
      <t xml:space="preserve">0,0
</t>
    </r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>17 483,9</t>
    </r>
  </si>
  <si>
    <t>020925-9C3A741E</t>
  </si>
  <si>
    <r>
      <rPr>
        <b/>
        <sz val="12"/>
        <color theme="1"/>
        <rFont val="Times New Roman"/>
        <family val="1"/>
        <charset val="204"/>
      </rPr>
      <t xml:space="preserve">було: 
</t>
    </r>
    <r>
      <rPr>
        <sz val="12"/>
        <color theme="1"/>
        <rFont val="Times New Roman"/>
        <family val="1"/>
        <charset val="204"/>
      </rPr>
      <t>7 341 391,3</t>
    </r>
  </si>
  <si>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
939 780,6</t>
    </r>
  </si>
  <si>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
4 569 086,0</t>
    </r>
  </si>
  <si>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
216 572,7</t>
    </r>
  </si>
  <si>
    <r>
      <rPr>
        <b/>
        <sz val="12"/>
        <color theme="1"/>
        <rFont val="Times New Roman"/>
        <family val="1"/>
        <charset val="204"/>
      </rPr>
      <t xml:space="preserve">було: 
</t>
    </r>
    <r>
      <rPr>
        <sz val="12"/>
        <color theme="1"/>
        <rFont val="Times New Roman"/>
        <family val="1"/>
        <charset val="204"/>
      </rPr>
      <t>4 598 859,8</t>
    </r>
  </si>
  <si>
    <r>
      <rPr>
        <b/>
        <sz val="12"/>
        <color theme="1"/>
        <rFont val="Times New Roman"/>
        <family val="1"/>
        <charset val="204"/>
      </rPr>
      <t xml:space="preserve">стало: 
</t>
    </r>
    <r>
      <rPr>
        <sz val="12"/>
        <color theme="1"/>
        <rFont val="Times New Roman"/>
        <family val="1"/>
        <charset val="204"/>
      </rPr>
      <t>539 518,2</t>
    </r>
  </si>
  <si>
    <r>
      <rPr>
        <b/>
        <sz val="12"/>
        <color theme="1"/>
        <rFont val="Times New Roman"/>
        <family val="1"/>
        <charset val="204"/>
      </rPr>
      <t xml:space="preserve">стало: 
</t>
    </r>
    <r>
      <rPr>
        <sz val="12"/>
        <color theme="1"/>
        <rFont val="Times New Roman"/>
        <family val="1"/>
        <charset val="204"/>
      </rPr>
      <t>3 992 597,0</t>
    </r>
  </si>
  <si>
    <r>
      <rPr>
        <b/>
        <sz val="12"/>
        <color theme="1"/>
        <rFont val="Times New Roman"/>
        <family val="1"/>
        <charset val="204"/>
      </rPr>
      <t xml:space="preserve">стало: 
</t>
    </r>
    <r>
      <rPr>
        <sz val="12"/>
        <color theme="1"/>
        <rFont val="Times New Roman"/>
        <family val="1"/>
        <charset val="204"/>
      </rPr>
      <t>0</t>
    </r>
  </si>
  <si>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
0</t>
    </r>
  </si>
  <si>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
656 055,0</t>
    </r>
  </si>
  <si>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
334,6</t>
    </r>
  </si>
  <si>
    <r>
      <rPr>
        <b/>
        <sz val="12"/>
        <color theme="1"/>
        <rFont val="Times New Roman"/>
        <family val="1"/>
        <charset val="204"/>
      </rPr>
      <t xml:space="preserve">було: 
</t>
    </r>
    <r>
      <rPr>
        <sz val="12"/>
        <color theme="1"/>
        <rFont val="Times New Roman"/>
        <family val="1"/>
        <charset val="204"/>
      </rPr>
      <t>656 389,6</t>
    </r>
  </si>
  <si>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
1 479 633,4</t>
    </r>
  </si>
  <si>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
9 217 738,0</t>
    </r>
  </si>
  <si>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 xml:space="preserve">
216 572,7</t>
    </r>
  </si>
  <si>
    <t>080825-0F5D1D82</t>
  </si>
  <si>
    <t>Удосконалення вищої освіти в Україні заради результатів (UIHERP)</t>
  </si>
  <si>
    <t>Міністерство освіти і науки України</t>
  </si>
  <si>
    <t>спеціальний фонд державного бюджету, кредит, Міжнародний банк реконструкції та розвитку</t>
  </si>
  <si>
    <t>Удосконалення вищої освіти в частині відновлення освітньої спроможності закладів вищої освіти для забезпечення доступу до якісної освіти та збереження людського капіталу</t>
  </si>
  <si>
    <t>ВСЬОГО додатково до розподілу</t>
  </si>
  <si>
    <t>021025-2CABADE9</t>
  </si>
  <si>
    <t>Встановлення газопоршневої електростанції до 20 МВт (Підтримка критично-необхідної розподіленої генерації Стадії ІV: розширення потужності в Львівській області)</t>
  </si>
  <si>
    <t>спеціальний фонд державного бюджету, кредит, фінансування за програмою Фінсько-українського інвестиційного фонду (FUIF)</t>
  </si>
  <si>
    <t>021025-A08EF690</t>
  </si>
  <si>
    <t>Встановлення газопоршневої електростанції до 10 МВт (Підтримка критично-необхідної розподіленої генерації Стадії ІІІ: розширення потужності в Черкаській області)</t>
  </si>
  <si>
    <t>021025-499B8987</t>
  </si>
  <si>
    <t>Встановлення газопоршневої електростанції до 10 МВт (Підтримка критично-необхідної розподіленої генерації Стадії ІІ: розширення потужності в Полтавській області)</t>
  </si>
  <si>
    <t>070825-A683E98A</t>
  </si>
  <si>
    <t>«Розвиток метеорологічної інфраструктури та потенціалу» (MICD) / Покращення можливостей національної гідрометеорологічної служби (УкрГМЦ) для підтримки цивільного захисту та рятувальних робіт (ДСНС), а також допомога в адаптації до зміни клімату</t>
  </si>
  <si>
    <t>Громадська безпека</t>
  </si>
  <si>
    <t xml:space="preserve">Міністерство внутрішніх справ України </t>
  </si>
  <si>
    <r>
      <rPr>
        <b/>
        <sz val="12"/>
        <color theme="1"/>
        <rFont val="Times New Roman"/>
        <family val="1"/>
        <charset val="204"/>
      </rPr>
      <t>було:</t>
    </r>
    <r>
      <rPr>
        <sz val="12"/>
        <color theme="1"/>
        <rFont val="Times New Roman"/>
        <family val="1"/>
        <charset val="204"/>
      </rPr>
      <t xml:space="preserve"> 1 306 959,7
</t>
    </r>
    <r>
      <rPr>
        <b/>
        <sz val="12"/>
        <color theme="1"/>
        <rFont val="Times New Roman"/>
        <family val="1"/>
        <charset val="204"/>
      </rPr>
      <t xml:space="preserve">стало: </t>
    </r>
    <r>
      <rPr>
        <sz val="12"/>
        <color theme="1"/>
        <rFont val="Times New Roman"/>
        <family val="1"/>
        <charset val="204"/>
      </rPr>
      <t>1 296 070,9</t>
    </r>
  </si>
  <si>
    <r>
      <rPr>
        <b/>
        <sz val="12"/>
        <color theme="1"/>
        <rFont val="Times New Roman"/>
        <family val="1"/>
        <charset val="204"/>
      </rPr>
      <t xml:space="preserve">було: </t>
    </r>
    <r>
      <rPr>
        <sz val="12"/>
        <color theme="1"/>
        <rFont val="Times New Roman"/>
        <family val="1"/>
        <charset val="204"/>
      </rPr>
      <t xml:space="preserve">500 000,0
</t>
    </r>
    <r>
      <rPr>
        <b/>
        <sz val="12"/>
        <color theme="1"/>
        <rFont val="Times New Roman"/>
        <family val="1"/>
        <charset val="204"/>
      </rPr>
      <t>стало:</t>
    </r>
    <r>
      <rPr>
        <sz val="12"/>
        <color theme="1"/>
        <rFont val="Times New Roman"/>
        <family val="1"/>
        <charset val="204"/>
      </rPr>
      <t xml:space="preserve"> 0</t>
    </r>
  </si>
  <si>
    <t>120825-06E69EF1</t>
  </si>
  <si>
    <t>Посилення технічного обслуговування операційних можливостей ДСНС у сфері розмінування. Полтава.</t>
  </si>
  <si>
    <t>спеціальний фонд державного бюджету, грант, SECO - Державний секретаріат Швейцарії з економічних питань</t>
  </si>
  <si>
    <t>Міністерство внутрішніх справ України</t>
  </si>
  <si>
    <t>130825-55EAD9DF</t>
  </si>
  <si>
    <t>Модернізація механізованого розмінування в Україні.</t>
  </si>
  <si>
    <r>
      <rPr>
        <b/>
        <sz val="12"/>
        <rFont val="Times New Roman"/>
        <family val="1"/>
        <charset val="204"/>
      </rPr>
      <t xml:space="preserve">було: </t>
    </r>
    <r>
      <rPr>
        <sz val="12"/>
        <rFont val="Times New Roman"/>
        <family val="1"/>
        <charset val="204"/>
      </rPr>
      <t xml:space="preserve">1 485 602,0
</t>
    </r>
    <r>
      <rPr>
        <b/>
        <sz val="12"/>
        <rFont val="Times New Roman"/>
        <family val="1"/>
        <charset val="204"/>
      </rPr>
      <t xml:space="preserve">стало: </t>
    </r>
    <r>
      <rPr>
        <sz val="12"/>
        <rFont val="Times New Roman"/>
        <family val="1"/>
        <charset val="204"/>
      </rPr>
      <t>2 013 457,9</t>
    </r>
  </si>
  <si>
    <r>
      <rPr>
        <b/>
        <sz val="12"/>
        <rFont val="Times New Roman"/>
        <family val="1"/>
        <charset val="204"/>
      </rPr>
      <t xml:space="preserve">було: </t>
    </r>
    <r>
      <rPr>
        <sz val="12"/>
        <rFont val="Times New Roman"/>
        <family val="1"/>
        <charset val="204"/>
      </rPr>
      <t xml:space="preserve">2 644 281,0
</t>
    </r>
    <r>
      <rPr>
        <b/>
        <sz val="12"/>
        <rFont val="Times New Roman"/>
        <family val="1"/>
        <charset val="204"/>
      </rPr>
      <t xml:space="preserve">стало: </t>
    </r>
    <r>
      <rPr>
        <sz val="12"/>
        <rFont val="Times New Roman"/>
        <family val="1"/>
        <charset val="204"/>
      </rPr>
      <t>3 172 136,9</t>
    </r>
  </si>
  <si>
    <t>060825-FEE36AB8</t>
  </si>
  <si>
    <t>Програма публічних інвестицій у сталу, енергоефективну та інклюзивну модернізацію інфраструктури закладів вищої освіти "Uni4All Energy" ("University for All Energy")</t>
  </si>
  <si>
    <t>спеціальний фонд державного бюджету, грант, фонд Е5Р</t>
  </si>
  <si>
    <t>спеціальний фонд державного бюджету, кредит, Північна екологічна фінансова корпорація (НЕФКО)</t>
  </si>
  <si>
    <t xml:space="preserve">
Міністерство освіти і науки України</t>
  </si>
  <si>
    <r>
      <rPr>
        <b/>
        <sz val="12"/>
        <rFont val="Times New Roman"/>
        <family val="1"/>
        <charset val="204"/>
      </rPr>
      <t>було:</t>
    </r>
    <r>
      <rPr>
        <sz val="12"/>
        <rFont val="Times New Roman"/>
        <family val="1"/>
        <charset val="204"/>
      </rPr>
      <t xml:space="preserve"> 0
</t>
    </r>
    <r>
      <rPr>
        <b/>
        <sz val="12"/>
        <rFont val="Times New Roman"/>
        <family val="1"/>
        <charset val="204"/>
      </rPr>
      <t xml:space="preserve">стало: </t>
    </r>
    <r>
      <rPr>
        <sz val="12"/>
        <rFont val="Times New Roman"/>
        <family val="1"/>
        <charset val="204"/>
      </rPr>
      <t>424 000,0</t>
    </r>
  </si>
  <si>
    <r>
      <rPr>
        <b/>
        <sz val="12"/>
        <rFont val="Times New Roman"/>
        <family val="1"/>
        <charset val="204"/>
      </rPr>
      <t xml:space="preserve">було: </t>
    </r>
    <r>
      <rPr>
        <sz val="12"/>
        <rFont val="Times New Roman"/>
        <family val="1"/>
        <charset val="204"/>
      </rPr>
      <t xml:space="preserve">0
</t>
    </r>
    <r>
      <rPr>
        <b/>
        <sz val="12"/>
        <rFont val="Times New Roman"/>
        <family val="1"/>
        <charset val="204"/>
      </rPr>
      <t>стало:</t>
    </r>
    <r>
      <rPr>
        <sz val="12"/>
        <rFont val="Times New Roman"/>
        <family val="1"/>
        <charset val="204"/>
      </rPr>
      <t xml:space="preserve"> 38 000,0</t>
    </r>
  </si>
  <si>
    <t>100925-0B869DDA</t>
  </si>
  <si>
    <t>060825-2D934DDC</t>
  </si>
  <si>
    <t>Придбання пасажирських вагонів</t>
  </si>
  <si>
    <t>спеціальний фонд державного бюджету, 
загальний фонд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</si>
</sst>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name val="Calibri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0000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2" fillId="0" borderId="0"/>
  </cellStyleXfs>
  <cellXfs count="118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/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0" xfId="0" applyFill="1"/>
    <xf numFmtId="0" fontId="8" fillId="5" borderId="1" xfId="2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0" borderId="0" xfId="0" applyFont="1"/>
    <xf numFmtId="0" fontId="3" fillId="0" borderId="1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3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8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 shrinkToFi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164" fontId="10" fillId="5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4">
    <cellStyle name="Звичайний" xfId="0" builtinId="0"/>
    <cellStyle name="Звичайний 2" xfId="1" xr:uid="{00000000-0005-0000-0000-000001000000}"/>
    <cellStyle name="Звичайний 2 2" xfId="3" xr:uid="{00000000-0005-0000-0000-000002000000}"/>
    <cellStyle name="Звичайний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28"/>
  <sheetViews>
    <sheetView tabSelected="1" zoomScale="70" zoomScaleNormal="70" zoomScaleSheetLayoutView="70" workbookViewId="0">
      <pane ySplit="7" topLeftCell="A8" activePane="bottomLeft" state="frozen"/>
      <selection activeCell="B1" sqref="B1"/>
      <selection pane="bottomLeft" activeCell="A15" sqref="A15"/>
    </sheetView>
  </sheetViews>
  <sheetFormatPr defaultColWidth="14.42578125" defaultRowHeight="15" customHeight="1" x14ac:dyDescent="0.25"/>
  <cols>
    <col min="1" max="1" width="17.7109375" customWidth="1"/>
    <col min="2" max="2" width="23.5703125" style="3" customWidth="1"/>
    <col min="3" max="3" width="44.42578125" style="3" customWidth="1"/>
    <col min="4" max="4" width="19.42578125" style="2" customWidth="1"/>
    <col min="5" max="5" width="21.140625" style="3" customWidth="1"/>
    <col min="6" max="6" width="12.5703125" style="16" bestFit="1" customWidth="1"/>
    <col min="7" max="7" width="20.28515625" style="2" bestFit="1" customWidth="1"/>
    <col min="8" max="8" width="12.5703125" style="17" bestFit="1" customWidth="1"/>
    <col min="9" max="9" width="18.42578125" style="2" bestFit="1" customWidth="1"/>
    <col min="10" max="10" width="17.28515625" style="17" bestFit="1" customWidth="1"/>
    <col min="11" max="11" width="10.7109375" style="2" bestFit="1" customWidth="1"/>
    <col min="12" max="12" width="20" style="17" customWidth="1"/>
    <col min="13" max="13" width="20.28515625" style="2" bestFit="1" customWidth="1"/>
    <col min="14" max="14" width="38.140625" style="2" customWidth="1"/>
    <col min="15" max="15" width="35.42578125" style="3" customWidth="1"/>
  </cols>
  <sheetData>
    <row r="1" spans="1:15" s="15" customFormat="1" ht="15" customHeight="1" x14ac:dyDescent="0.25">
      <c r="B1" s="16"/>
      <c r="C1" s="16"/>
      <c r="D1" s="17"/>
      <c r="E1" s="16"/>
      <c r="F1" s="16"/>
      <c r="G1" s="17"/>
      <c r="H1" s="17"/>
      <c r="I1" s="17"/>
      <c r="J1" s="17"/>
      <c r="K1" s="17"/>
      <c r="L1" s="17"/>
      <c r="M1" s="17"/>
      <c r="N1" s="17"/>
      <c r="O1" s="16"/>
    </row>
    <row r="2" spans="1:15" ht="68.25" customHeight="1" x14ac:dyDescent="0.25">
      <c r="A2" s="18"/>
      <c r="B2" s="19"/>
      <c r="C2" s="19"/>
      <c r="D2" s="20"/>
      <c r="E2" s="19"/>
      <c r="F2" s="19"/>
      <c r="G2" s="20"/>
      <c r="H2" s="20"/>
      <c r="I2" s="20"/>
      <c r="J2" s="20"/>
      <c r="K2" s="20"/>
      <c r="L2" s="20"/>
      <c r="M2" s="20"/>
      <c r="N2" s="78" t="s">
        <v>72</v>
      </c>
      <c r="O2" s="78"/>
    </row>
    <row r="3" spans="1:15" ht="93" customHeight="1" x14ac:dyDescent="0.25">
      <c r="A3" s="79" t="s">
        <v>71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5" ht="18.75" x14ac:dyDescent="0.3">
      <c r="A4" s="1"/>
      <c r="B4" s="5"/>
      <c r="C4" s="5"/>
      <c r="D4" s="4"/>
      <c r="E4" s="5"/>
      <c r="F4" s="21"/>
      <c r="G4" s="4"/>
      <c r="H4" s="22"/>
      <c r="I4" s="4"/>
      <c r="J4" s="22"/>
      <c r="K4" s="4"/>
      <c r="L4" s="22"/>
      <c r="M4" s="4"/>
      <c r="N4" s="4"/>
      <c r="O4" s="7" t="s">
        <v>12</v>
      </c>
    </row>
    <row r="5" spans="1:15" ht="58.5" customHeight="1" x14ac:dyDescent="0.25">
      <c r="A5" s="55" t="s">
        <v>0</v>
      </c>
      <c r="B5" s="55" t="s">
        <v>39</v>
      </c>
      <c r="C5" s="55" t="s">
        <v>1</v>
      </c>
      <c r="D5" s="55" t="s">
        <v>2</v>
      </c>
      <c r="E5" s="55" t="s">
        <v>40</v>
      </c>
      <c r="F5" s="55" t="s">
        <v>35</v>
      </c>
      <c r="G5" s="55"/>
      <c r="H5" s="55"/>
      <c r="I5" s="55"/>
      <c r="J5" s="55"/>
      <c r="K5" s="55"/>
      <c r="L5" s="55"/>
      <c r="M5" s="55"/>
      <c r="N5" s="55" t="s">
        <v>29</v>
      </c>
      <c r="O5" s="82" t="s">
        <v>5</v>
      </c>
    </row>
    <row r="6" spans="1:15" ht="64.5" customHeight="1" x14ac:dyDescent="0.25">
      <c r="A6" s="57"/>
      <c r="B6" s="81"/>
      <c r="C6" s="81"/>
      <c r="D6" s="56"/>
      <c r="E6" s="55"/>
      <c r="F6" s="81" t="s">
        <v>36</v>
      </c>
      <c r="G6" s="81"/>
      <c r="H6" s="68" t="s">
        <v>37</v>
      </c>
      <c r="I6" s="68"/>
      <c r="J6" s="68" t="s">
        <v>38</v>
      </c>
      <c r="K6" s="68"/>
      <c r="L6" s="68" t="s">
        <v>25</v>
      </c>
      <c r="M6" s="68"/>
      <c r="N6" s="56"/>
      <c r="O6" s="82"/>
    </row>
    <row r="7" spans="1:15" ht="48.75" customHeight="1" x14ac:dyDescent="0.25">
      <c r="A7" s="57"/>
      <c r="B7" s="81"/>
      <c r="C7" s="81"/>
      <c r="D7" s="56"/>
      <c r="E7" s="55"/>
      <c r="F7" s="81"/>
      <c r="G7" s="81"/>
      <c r="H7" s="68"/>
      <c r="I7" s="68"/>
      <c r="J7" s="68"/>
      <c r="K7" s="68"/>
      <c r="L7" s="68"/>
      <c r="M7" s="68"/>
      <c r="N7" s="56"/>
      <c r="O7" s="82"/>
    </row>
    <row r="8" spans="1:15" s="31" customFormat="1" ht="31.5" customHeight="1" x14ac:dyDescent="0.25">
      <c r="A8" s="62" t="s">
        <v>10</v>
      </c>
      <c r="B8" s="62"/>
      <c r="C8" s="62"/>
      <c r="D8" s="62"/>
      <c r="E8" s="62"/>
      <c r="F8" s="66">
        <f>F9+F16</f>
        <v>962000</v>
      </c>
      <c r="G8" s="66"/>
      <c r="H8" s="66">
        <f>H9+H16</f>
        <v>0</v>
      </c>
      <c r="I8" s="66"/>
      <c r="J8" s="66">
        <f>J9+J16</f>
        <v>0</v>
      </c>
      <c r="K8" s="66"/>
      <c r="L8" s="66">
        <f>L9+L16</f>
        <v>962000</v>
      </c>
      <c r="M8" s="66"/>
      <c r="N8" s="27"/>
      <c r="O8" s="27"/>
    </row>
    <row r="9" spans="1:15" s="15" customFormat="1" ht="15.75" x14ac:dyDescent="0.25">
      <c r="A9" s="95" t="s">
        <v>3</v>
      </c>
      <c r="B9" s="95"/>
      <c r="C9" s="95"/>
      <c r="D9" s="95"/>
      <c r="E9" s="34"/>
      <c r="F9" s="96">
        <v>-38000</v>
      </c>
      <c r="G9" s="96"/>
      <c r="H9" s="96">
        <v>0</v>
      </c>
      <c r="I9" s="96"/>
      <c r="J9" s="96">
        <v>0</v>
      </c>
      <c r="K9" s="96"/>
      <c r="L9" s="96">
        <v>-38000</v>
      </c>
      <c r="M9" s="96"/>
      <c r="N9" s="13"/>
      <c r="O9" s="13"/>
    </row>
    <row r="10" spans="1:15" s="15" customFormat="1" ht="31.5" x14ac:dyDescent="0.25">
      <c r="A10" s="93" t="s">
        <v>70</v>
      </c>
      <c r="B10" s="93" t="s">
        <v>102</v>
      </c>
      <c r="C10" s="93" t="s">
        <v>103</v>
      </c>
      <c r="D10" s="94" t="s">
        <v>10</v>
      </c>
      <c r="E10" s="93"/>
      <c r="F10" s="90" t="s">
        <v>120</v>
      </c>
      <c r="G10" s="90"/>
      <c r="H10" s="91"/>
      <c r="I10" s="91"/>
      <c r="J10" s="92"/>
      <c r="K10" s="92"/>
      <c r="L10" s="90" t="s">
        <v>120</v>
      </c>
      <c r="M10" s="90"/>
      <c r="N10" s="35" t="s">
        <v>30</v>
      </c>
      <c r="O10" s="35" t="s">
        <v>104</v>
      </c>
    </row>
    <row r="11" spans="1:15" s="15" customFormat="1" ht="47.25" x14ac:dyDescent="0.25">
      <c r="A11" s="93"/>
      <c r="B11" s="93"/>
      <c r="C11" s="93"/>
      <c r="D11" s="94"/>
      <c r="E11" s="93"/>
      <c r="F11" s="91">
        <v>1103059.8</v>
      </c>
      <c r="G11" s="91"/>
      <c r="H11" s="91"/>
      <c r="I11" s="91"/>
      <c r="J11" s="92"/>
      <c r="K11" s="92"/>
      <c r="L11" s="75">
        <f>J11+H11+F11</f>
        <v>1103059.8</v>
      </c>
      <c r="M11" s="75"/>
      <c r="N11" s="37" t="s">
        <v>105</v>
      </c>
      <c r="O11" s="36" t="s">
        <v>104</v>
      </c>
    </row>
    <row r="12" spans="1:15" s="15" customFormat="1" ht="48.75" customHeight="1" x14ac:dyDescent="0.25">
      <c r="A12" s="109" t="s">
        <v>70</v>
      </c>
      <c r="B12" s="112" t="s">
        <v>129</v>
      </c>
      <c r="C12" s="112" t="s">
        <v>130</v>
      </c>
      <c r="D12" s="104" t="s">
        <v>10</v>
      </c>
      <c r="E12" s="115"/>
      <c r="F12" s="97" t="s">
        <v>134</v>
      </c>
      <c r="G12" s="83"/>
      <c r="H12" s="83">
        <v>0</v>
      </c>
      <c r="I12" s="83"/>
      <c r="J12" s="107">
        <v>0</v>
      </c>
      <c r="K12" s="108"/>
      <c r="L12" s="97" t="s">
        <v>134</v>
      </c>
      <c r="M12" s="83"/>
      <c r="N12" s="38" t="s">
        <v>131</v>
      </c>
      <c r="O12" s="104" t="s">
        <v>133</v>
      </c>
    </row>
    <row r="13" spans="1:15" s="15" customFormat="1" ht="87" customHeight="1" x14ac:dyDescent="0.25">
      <c r="A13" s="110"/>
      <c r="B13" s="113"/>
      <c r="C13" s="113"/>
      <c r="D13" s="105"/>
      <c r="E13" s="116"/>
      <c r="F13" s="98" t="s">
        <v>135</v>
      </c>
      <c r="G13" s="99"/>
      <c r="H13" s="83">
        <v>0</v>
      </c>
      <c r="I13" s="83"/>
      <c r="J13" s="107">
        <v>0</v>
      </c>
      <c r="K13" s="108"/>
      <c r="L13" s="98" t="s">
        <v>135</v>
      </c>
      <c r="M13" s="99"/>
      <c r="N13" s="38" t="s">
        <v>132</v>
      </c>
      <c r="O13" s="105"/>
    </row>
    <row r="14" spans="1:15" s="15" customFormat="1" ht="81" customHeight="1" x14ac:dyDescent="0.25">
      <c r="A14" s="111"/>
      <c r="B14" s="114"/>
      <c r="C14" s="114"/>
      <c r="D14" s="106"/>
      <c r="E14" s="117"/>
      <c r="F14" s="91">
        <v>890781.6</v>
      </c>
      <c r="G14" s="91"/>
      <c r="H14" s="91">
        <v>287472</v>
      </c>
      <c r="I14" s="91"/>
      <c r="J14" s="102">
        <v>0</v>
      </c>
      <c r="K14" s="103"/>
      <c r="L14" s="102">
        <f>F14+H14+J14</f>
        <v>1178253.6000000001</v>
      </c>
      <c r="M14" s="103"/>
      <c r="N14" s="37" t="s">
        <v>33</v>
      </c>
      <c r="O14" s="106"/>
    </row>
    <row r="15" spans="1:15" ht="132" customHeight="1" x14ac:dyDescent="0.25">
      <c r="A15" s="54" t="s">
        <v>76</v>
      </c>
      <c r="B15" s="14" t="s">
        <v>18</v>
      </c>
      <c r="C15" s="9" t="s">
        <v>75</v>
      </c>
      <c r="D15" s="14" t="s">
        <v>10</v>
      </c>
      <c r="E15" s="12"/>
      <c r="F15" s="75">
        <v>3000000</v>
      </c>
      <c r="G15" s="75"/>
      <c r="H15" s="75">
        <v>2000000</v>
      </c>
      <c r="I15" s="75"/>
      <c r="J15" s="75">
        <v>2000000</v>
      </c>
      <c r="K15" s="75"/>
      <c r="L15" s="75">
        <f>J15+H15+F15</f>
        <v>7000000</v>
      </c>
      <c r="M15" s="75"/>
      <c r="N15" s="14" t="s">
        <v>31</v>
      </c>
      <c r="O15" s="14" t="s">
        <v>28</v>
      </c>
    </row>
    <row r="16" spans="1:15" s="45" customFormat="1" ht="15.75" x14ac:dyDescent="0.25">
      <c r="A16" s="61" t="s">
        <v>4</v>
      </c>
      <c r="B16" s="61"/>
      <c r="C16" s="61"/>
      <c r="D16" s="61"/>
      <c r="E16" s="44"/>
      <c r="F16" s="64">
        <v>1000000</v>
      </c>
      <c r="G16" s="65"/>
      <c r="H16" s="64"/>
      <c r="I16" s="65"/>
      <c r="J16" s="64"/>
      <c r="K16" s="65"/>
      <c r="L16" s="64">
        <v>1000000</v>
      </c>
      <c r="M16" s="65"/>
      <c r="N16" s="44"/>
      <c r="O16" s="44"/>
    </row>
    <row r="17" spans="1:16" s="15" customFormat="1" ht="132" customHeight="1" x14ac:dyDescent="0.25">
      <c r="A17" s="12">
        <v>1</v>
      </c>
      <c r="B17" s="51" t="s">
        <v>136</v>
      </c>
      <c r="C17" s="9" t="s">
        <v>106</v>
      </c>
      <c r="D17" s="14" t="s">
        <v>10</v>
      </c>
      <c r="E17" s="12">
        <v>100</v>
      </c>
      <c r="F17" s="75">
        <v>1000000</v>
      </c>
      <c r="G17" s="75"/>
      <c r="H17" s="75"/>
      <c r="I17" s="75"/>
      <c r="J17" s="75"/>
      <c r="K17" s="75"/>
      <c r="L17" s="75">
        <f>J17+H17+F17</f>
        <v>1000000</v>
      </c>
      <c r="M17" s="75"/>
      <c r="N17" s="14" t="s">
        <v>30</v>
      </c>
      <c r="O17" s="14" t="s">
        <v>104</v>
      </c>
    </row>
    <row r="18" spans="1:16" s="28" customFormat="1" ht="39.75" customHeight="1" x14ac:dyDescent="0.25">
      <c r="A18" s="58" t="s">
        <v>42</v>
      </c>
      <c r="B18" s="58"/>
      <c r="C18" s="58"/>
      <c r="D18" s="59"/>
      <c r="E18" s="59"/>
      <c r="F18" s="66">
        <f>F19+F21</f>
        <v>1241.5</v>
      </c>
      <c r="G18" s="66"/>
      <c r="H18" s="66">
        <f>H19+H21</f>
        <v>-4.7293724492192268E-11</v>
      </c>
      <c r="I18" s="66"/>
      <c r="J18" s="66">
        <f>J19+J21</f>
        <v>0</v>
      </c>
      <c r="K18" s="66"/>
      <c r="L18" s="66">
        <f>L19+L21</f>
        <v>1241.4999999999527</v>
      </c>
      <c r="M18" s="66"/>
      <c r="N18" s="27"/>
      <c r="O18" s="27"/>
    </row>
    <row r="19" spans="1:16" s="45" customFormat="1" ht="15.75" x14ac:dyDescent="0.25">
      <c r="A19" s="61" t="s">
        <v>3</v>
      </c>
      <c r="B19" s="61"/>
      <c r="C19" s="61"/>
      <c r="D19" s="61"/>
      <c r="E19" s="44"/>
      <c r="F19" s="65"/>
      <c r="G19" s="65"/>
      <c r="H19" s="64">
        <v>-10888.800000000047</v>
      </c>
      <c r="I19" s="64"/>
      <c r="J19" s="64"/>
      <c r="K19" s="64"/>
      <c r="L19" s="64">
        <v>-10888.800000000047</v>
      </c>
      <c r="M19" s="64"/>
      <c r="N19" s="44"/>
      <c r="O19" s="44"/>
    </row>
    <row r="20" spans="1:16" ht="118.5" customHeight="1" x14ac:dyDescent="0.25">
      <c r="A20" s="14" t="s">
        <v>70</v>
      </c>
      <c r="B20" s="14" t="s">
        <v>13</v>
      </c>
      <c r="C20" s="14" t="s">
        <v>14</v>
      </c>
      <c r="D20" s="36" t="s">
        <v>11</v>
      </c>
      <c r="E20" s="14"/>
      <c r="F20" s="84">
        <v>786868.8</v>
      </c>
      <c r="G20" s="84"/>
      <c r="H20" s="85" t="s">
        <v>82</v>
      </c>
      <c r="I20" s="85"/>
      <c r="J20" s="85"/>
      <c r="K20" s="85"/>
      <c r="L20" s="85" t="s">
        <v>119</v>
      </c>
      <c r="M20" s="85"/>
      <c r="N20" s="14" t="s">
        <v>30</v>
      </c>
      <c r="O20" s="36" t="s">
        <v>57</v>
      </c>
      <c r="P20" s="6"/>
    </row>
    <row r="21" spans="1:16" s="45" customFormat="1" ht="15.75" x14ac:dyDescent="0.25">
      <c r="A21" s="61" t="s">
        <v>4</v>
      </c>
      <c r="B21" s="61"/>
      <c r="C21" s="61"/>
      <c r="D21" s="61"/>
      <c r="E21" s="44"/>
      <c r="F21" s="64">
        <v>1241.5</v>
      </c>
      <c r="G21" s="65"/>
      <c r="H21" s="64">
        <v>10888.8</v>
      </c>
      <c r="I21" s="65"/>
      <c r="J21" s="64">
        <v>0</v>
      </c>
      <c r="K21" s="65"/>
      <c r="L21" s="64">
        <v>12130.3</v>
      </c>
      <c r="M21" s="64"/>
      <c r="N21" s="44"/>
      <c r="O21" s="44"/>
    </row>
    <row r="22" spans="1:16" ht="216" customHeight="1" x14ac:dyDescent="0.25">
      <c r="A22" s="12">
        <v>2</v>
      </c>
      <c r="B22" s="9" t="s">
        <v>55</v>
      </c>
      <c r="C22" s="24" t="s">
        <v>56</v>
      </c>
      <c r="D22" s="24" t="s">
        <v>58</v>
      </c>
      <c r="E22" s="23">
        <v>74</v>
      </c>
      <c r="F22" s="84">
        <v>1241.5</v>
      </c>
      <c r="G22" s="84"/>
      <c r="H22" s="84">
        <v>10888.8</v>
      </c>
      <c r="I22" s="84"/>
      <c r="J22" s="84">
        <v>0</v>
      </c>
      <c r="K22" s="84"/>
      <c r="L22" s="75">
        <f>J22+H22+F22</f>
        <v>12130.3</v>
      </c>
      <c r="M22" s="75"/>
      <c r="N22" s="14" t="s">
        <v>30</v>
      </c>
      <c r="O22" s="24" t="s">
        <v>57</v>
      </c>
    </row>
    <row r="23" spans="1:16" s="28" customFormat="1" ht="40.5" customHeight="1" x14ac:dyDescent="0.25">
      <c r="A23" s="58" t="s">
        <v>44</v>
      </c>
      <c r="B23" s="58"/>
      <c r="C23" s="58"/>
      <c r="D23" s="58"/>
      <c r="E23" s="58"/>
      <c r="F23" s="66">
        <f>F24</f>
        <v>956712</v>
      </c>
      <c r="G23" s="66"/>
      <c r="H23" s="66">
        <f t="shared" ref="H23" si="0">H24</f>
        <v>1623019</v>
      </c>
      <c r="I23" s="66"/>
      <c r="J23" s="66">
        <f t="shared" ref="J23" si="1">J24</f>
        <v>0</v>
      </c>
      <c r="K23" s="66"/>
      <c r="L23" s="66">
        <f t="shared" ref="L23" si="2">L24</f>
        <v>2579731</v>
      </c>
      <c r="M23" s="66"/>
      <c r="N23" s="27"/>
      <c r="O23" s="27"/>
    </row>
    <row r="24" spans="1:16" s="45" customFormat="1" ht="15.75" x14ac:dyDescent="0.25">
      <c r="A24" s="61" t="s">
        <v>4</v>
      </c>
      <c r="B24" s="61"/>
      <c r="C24" s="61"/>
      <c r="D24" s="61"/>
      <c r="E24" s="44"/>
      <c r="F24" s="64">
        <v>956712</v>
      </c>
      <c r="G24" s="64"/>
      <c r="H24" s="64">
        <v>1623019</v>
      </c>
      <c r="I24" s="64"/>
      <c r="J24" s="64">
        <v>0</v>
      </c>
      <c r="K24" s="64"/>
      <c r="L24" s="64">
        <v>2579731</v>
      </c>
      <c r="M24" s="64"/>
      <c r="N24" s="44"/>
      <c r="O24" s="44"/>
    </row>
    <row r="25" spans="1:16" ht="49.5" customHeight="1" x14ac:dyDescent="0.25">
      <c r="A25" s="12">
        <v>3</v>
      </c>
      <c r="B25" s="10" t="s">
        <v>65</v>
      </c>
      <c r="C25" s="10" t="s">
        <v>66</v>
      </c>
      <c r="D25" s="10" t="s">
        <v>67</v>
      </c>
      <c r="E25" s="32">
        <v>62</v>
      </c>
      <c r="F25" s="71">
        <v>11037.1</v>
      </c>
      <c r="G25" s="71"/>
      <c r="H25" s="71">
        <v>0</v>
      </c>
      <c r="I25" s="71"/>
      <c r="J25" s="71">
        <v>0</v>
      </c>
      <c r="K25" s="71"/>
      <c r="L25" s="71">
        <f>J25+H25+F25</f>
        <v>11037.1</v>
      </c>
      <c r="M25" s="71"/>
      <c r="N25" s="11" t="s">
        <v>33</v>
      </c>
      <c r="O25" s="47" t="s">
        <v>83</v>
      </c>
    </row>
    <row r="26" spans="1:16" ht="49.5" customHeight="1" x14ac:dyDescent="0.25">
      <c r="A26" s="12">
        <v>4</v>
      </c>
      <c r="B26" s="10" t="s">
        <v>68</v>
      </c>
      <c r="C26" s="10" t="s">
        <v>69</v>
      </c>
      <c r="D26" s="10" t="s">
        <v>67</v>
      </c>
      <c r="E26" s="32">
        <v>56</v>
      </c>
      <c r="F26" s="71">
        <v>6882.9</v>
      </c>
      <c r="G26" s="71"/>
      <c r="H26" s="71">
        <v>0</v>
      </c>
      <c r="I26" s="71"/>
      <c r="J26" s="71">
        <v>0</v>
      </c>
      <c r="K26" s="71"/>
      <c r="L26" s="71">
        <f t="shared" ref="L26:L27" si="3">J26+H26+F26</f>
        <v>6882.9</v>
      </c>
      <c r="M26" s="71"/>
      <c r="N26" s="11" t="s">
        <v>33</v>
      </c>
      <c r="O26" s="47" t="s">
        <v>83</v>
      </c>
    </row>
    <row r="27" spans="1:16" s="15" customFormat="1" ht="138" customHeight="1" x14ac:dyDescent="0.25">
      <c r="A27" s="12">
        <v>5</v>
      </c>
      <c r="B27" s="38" t="s">
        <v>108</v>
      </c>
      <c r="C27" s="38" t="s">
        <v>109</v>
      </c>
      <c r="D27" s="38" t="s">
        <v>44</v>
      </c>
      <c r="E27" s="34">
        <v>95</v>
      </c>
      <c r="F27" s="83">
        <v>453700</v>
      </c>
      <c r="G27" s="83"/>
      <c r="H27" s="83">
        <v>884141</v>
      </c>
      <c r="I27" s="83"/>
      <c r="J27" s="83"/>
      <c r="K27" s="83"/>
      <c r="L27" s="71">
        <f t="shared" si="3"/>
        <v>1337841</v>
      </c>
      <c r="M27" s="71"/>
      <c r="N27" s="38" t="s">
        <v>110</v>
      </c>
      <c r="O27" s="50" t="s">
        <v>83</v>
      </c>
      <c r="P27" s="39"/>
    </row>
    <row r="28" spans="1:16" s="15" customFormat="1" ht="111.75" customHeight="1" x14ac:dyDescent="0.25">
      <c r="A28" s="12">
        <v>6</v>
      </c>
      <c r="B28" s="38" t="s">
        <v>111</v>
      </c>
      <c r="C28" s="38" t="s">
        <v>112</v>
      </c>
      <c r="D28" s="38" t="s">
        <v>44</v>
      </c>
      <c r="E28" s="34">
        <v>95</v>
      </c>
      <c r="F28" s="83">
        <v>242051</v>
      </c>
      <c r="G28" s="83"/>
      <c r="H28" s="83">
        <v>370012</v>
      </c>
      <c r="I28" s="83"/>
      <c r="J28" s="83"/>
      <c r="K28" s="83"/>
      <c r="L28" s="75">
        <f>J28+H28+F28</f>
        <v>612063</v>
      </c>
      <c r="M28" s="75"/>
      <c r="N28" s="38" t="s">
        <v>110</v>
      </c>
      <c r="O28" s="50" t="s">
        <v>83</v>
      </c>
      <c r="P28" s="39"/>
    </row>
    <row r="29" spans="1:16" s="15" customFormat="1" ht="105.75" customHeight="1" x14ac:dyDescent="0.25">
      <c r="A29" s="12">
        <v>7</v>
      </c>
      <c r="B29" s="38" t="s">
        <v>113</v>
      </c>
      <c r="C29" s="38" t="s">
        <v>114</v>
      </c>
      <c r="D29" s="38" t="s">
        <v>44</v>
      </c>
      <c r="E29" s="34">
        <v>95</v>
      </c>
      <c r="F29" s="83">
        <v>243041</v>
      </c>
      <c r="G29" s="83"/>
      <c r="H29" s="83">
        <v>368866</v>
      </c>
      <c r="I29" s="83"/>
      <c r="J29" s="83"/>
      <c r="K29" s="83"/>
      <c r="L29" s="75">
        <f>J29+H29+F29</f>
        <v>611907</v>
      </c>
      <c r="M29" s="75"/>
      <c r="N29" s="38" t="s">
        <v>110</v>
      </c>
      <c r="O29" s="50" t="s">
        <v>83</v>
      </c>
      <c r="P29" s="39"/>
    </row>
    <row r="30" spans="1:16" s="28" customFormat="1" ht="49.5" customHeight="1" x14ac:dyDescent="0.25">
      <c r="A30" s="63" t="s">
        <v>46</v>
      </c>
      <c r="B30" s="63"/>
      <c r="C30" s="63"/>
      <c r="D30" s="63"/>
      <c r="E30" s="29"/>
      <c r="F30" s="86">
        <f>F31+F34</f>
        <v>264263.90000000002</v>
      </c>
      <c r="G30" s="86"/>
      <c r="H30" s="86">
        <f t="shared" ref="H30" si="4">H31+H34</f>
        <v>0</v>
      </c>
      <c r="I30" s="86"/>
      <c r="J30" s="86">
        <f t="shared" ref="J30" si="5">J31+J34</f>
        <v>0</v>
      </c>
      <c r="K30" s="86"/>
      <c r="L30" s="86">
        <f t="shared" ref="L30" si="6">L31+L34</f>
        <v>264263.90000000002</v>
      </c>
      <c r="M30" s="86"/>
      <c r="N30" s="30"/>
      <c r="O30" s="48"/>
    </row>
    <row r="31" spans="1:16" s="45" customFormat="1" ht="15.75" x14ac:dyDescent="0.25">
      <c r="A31" s="61" t="s">
        <v>3</v>
      </c>
      <c r="B31" s="61"/>
      <c r="C31" s="61"/>
      <c r="D31" s="61"/>
      <c r="E31" s="44"/>
      <c r="F31" s="64">
        <v>17483.900000000001</v>
      </c>
      <c r="G31" s="64"/>
      <c r="H31" s="64"/>
      <c r="I31" s="64"/>
      <c r="J31" s="64"/>
      <c r="K31" s="64"/>
      <c r="L31" s="64">
        <v>17483.900000000001</v>
      </c>
      <c r="M31" s="64"/>
      <c r="N31" s="44"/>
      <c r="O31" s="44"/>
    </row>
    <row r="32" spans="1:16" ht="47.25" x14ac:dyDescent="0.25">
      <c r="A32" s="68" t="s">
        <v>70</v>
      </c>
      <c r="B32" s="68" t="s">
        <v>47</v>
      </c>
      <c r="C32" s="70" t="s">
        <v>59</v>
      </c>
      <c r="D32" s="70" t="s">
        <v>46</v>
      </c>
      <c r="E32" s="70"/>
      <c r="F32" s="85" t="s">
        <v>84</v>
      </c>
      <c r="G32" s="85"/>
      <c r="H32" s="84">
        <v>0</v>
      </c>
      <c r="I32" s="84"/>
      <c r="J32" s="84">
        <v>0</v>
      </c>
      <c r="K32" s="84"/>
      <c r="L32" s="85" t="s">
        <v>85</v>
      </c>
      <c r="M32" s="85"/>
      <c r="N32" s="10" t="s">
        <v>33</v>
      </c>
      <c r="O32" s="24" t="s">
        <v>45</v>
      </c>
    </row>
    <row r="33" spans="1:15" ht="55.5" customHeight="1" x14ac:dyDescent="0.25">
      <c r="A33" s="73"/>
      <c r="B33" s="69"/>
      <c r="C33" s="69"/>
      <c r="D33" s="69"/>
      <c r="E33" s="69"/>
      <c r="F33" s="84">
        <v>2734322.4</v>
      </c>
      <c r="G33" s="84"/>
      <c r="H33" s="84">
        <v>0</v>
      </c>
      <c r="I33" s="84"/>
      <c r="J33" s="84">
        <v>0</v>
      </c>
      <c r="K33" s="84"/>
      <c r="L33" s="75">
        <f>J33+H33+F33</f>
        <v>2734322.4</v>
      </c>
      <c r="M33" s="75"/>
      <c r="N33" s="10" t="s">
        <v>60</v>
      </c>
      <c r="O33" s="24" t="s">
        <v>45</v>
      </c>
    </row>
    <row r="34" spans="1:15" s="45" customFormat="1" ht="15.75" x14ac:dyDescent="0.25">
      <c r="A34" s="61" t="s">
        <v>4</v>
      </c>
      <c r="B34" s="61"/>
      <c r="C34" s="61"/>
      <c r="D34" s="61"/>
      <c r="E34" s="44"/>
      <c r="F34" s="64">
        <v>246780</v>
      </c>
      <c r="G34" s="64"/>
      <c r="H34" s="64"/>
      <c r="I34" s="64"/>
      <c r="J34" s="64"/>
      <c r="K34" s="64"/>
      <c r="L34" s="64">
        <v>246780</v>
      </c>
      <c r="M34" s="64"/>
      <c r="N34" s="44"/>
      <c r="O34" s="44"/>
    </row>
    <row r="35" spans="1:15" ht="57" customHeight="1" x14ac:dyDescent="0.25">
      <c r="A35" s="12">
        <v>8</v>
      </c>
      <c r="B35" s="10" t="s">
        <v>86</v>
      </c>
      <c r="C35" s="11" t="s">
        <v>61</v>
      </c>
      <c r="D35" s="10" t="s">
        <v>46</v>
      </c>
      <c r="E35" s="23">
        <v>100</v>
      </c>
      <c r="F35" s="71">
        <v>246780</v>
      </c>
      <c r="G35" s="71"/>
      <c r="H35" s="71">
        <v>0</v>
      </c>
      <c r="I35" s="71"/>
      <c r="J35" s="71">
        <v>0</v>
      </c>
      <c r="K35" s="71"/>
      <c r="L35" s="75">
        <f>J35+H35+F35</f>
        <v>246780</v>
      </c>
      <c r="M35" s="75"/>
      <c r="N35" s="10" t="s">
        <v>48</v>
      </c>
      <c r="O35" s="24" t="s">
        <v>45</v>
      </c>
    </row>
    <row r="36" spans="1:15" s="28" customFormat="1" ht="49.5" customHeight="1" x14ac:dyDescent="0.25">
      <c r="A36" s="63" t="s">
        <v>117</v>
      </c>
      <c r="B36" s="63"/>
      <c r="C36" s="63"/>
      <c r="D36" s="63"/>
      <c r="E36" s="29"/>
      <c r="F36" s="86">
        <f>F37</f>
        <v>762000.13</v>
      </c>
      <c r="G36" s="86"/>
      <c r="H36" s="86">
        <f t="shared" ref="H36" si="7">H37</f>
        <v>888257.50000000012</v>
      </c>
      <c r="I36" s="86"/>
      <c r="J36" s="86">
        <f t="shared" ref="J36" si="8">J37</f>
        <v>91230.3</v>
      </c>
      <c r="K36" s="86"/>
      <c r="L36" s="86">
        <f t="shared" ref="L36" si="9">L37</f>
        <v>1741487.93</v>
      </c>
      <c r="M36" s="86"/>
      <c r="N36" s="30"/>
      <c r="O36" s="48"/>
    </row>
    <row r="37" spans="1:15" s="45" customFormat="1" ht="15.75" x14ac:dyDescent="0.25">
      <c r="A37" s="61" t="s">
        <v>4</v>
      </c>
      <c r="B37" s="61"/>
      <c r="C37" s="61"/>
      <c r="D37" s="61"/>
      <c r="E37" s="46"/>
      <c r="F37" s="64">
        <v>762000.13</v>
      </c>
      <c r="G37" s="64"/>
      <c r="H37" s="64">
        <v>888257.50000000012</v>
      </c>
      <c r="I37" s="64"/>
      <c r="J37" s="64">
        <v>91230.3</v>
      </c>
      <c r="K37" s="64"/>
      <c r="L37" s="64">
        <v>1741487.93</v>
      </c>
      <c r="M37" s="64"/>
      <c r="N37" s="46"/>
      <c r="O37" s="46"/>
    </row>
    <row r="38" spans="1:15" s="15" customFormat="1" ht="143.25" customHeight="1" x14ac:dyDescent="0.25">
      <c r="A38" s="12">
        <v>9</v>
      </c>
      <c r="B38" s="40" t="s">
        <v>115</v>
      </c>
      <c r="C38" s="41" t="s">
        <v>116</v>
      </c>
      <c r="D38" s="38" t="s">
        <v>117</v>
      </c>
      <c r="E38" s="38">
        <v>83</v>
      </c>
      <c r="F38" s="97">
        <v>448331.8</v>
      </c>
      <c r="G38" s="97"/>
      <c r="H38" s="97">
        <v>232757.9</v>
      </c>
      <c r="I38" s="97"/>
      <c r="J38" s="97">
        <v>91230.3</v>
      </c>
      <c r="K38" s="97"/>
      <c r="L38" s="75">
        <f>J38+H38+F38</f>
        <v>772320</v>
      </c>
      <c r="M38" s="75"/>
      <c r="N38" s="38" t="s">
        <v>110</v>
      </c>
      <c r="O38" s="38" t="s">
        <v>118</v>
      </c>
    </row>
    <row r="39" spans="1:15" s="15" customFormat="1" ht="63" x14ac:dyDescent="0.25">
      <c r="A39" s="43">
        <v>10</v>
      </c>
      <c r="B39" s="42" t="s">
        <v>121</v>
      </c>
      <c r="C39" s="49" t="s">
        <v>122</v>
      </c>
      <c r="D39" s="42" t="s">
        <v>117</v>
      </c>
      <c r="E39" s="42">
        <v>71</v>
      </c>
      <c r="F39" s="98">
        <v>170215.13</v>
      </c>
      <c r="G39" s="99"/>
      <c r="H39" s="100">
        <v>81687.3</v>
      </c>
      <c r="I39" s="101"/>
      <c r="J39" s="100"/>
      <c r="K39" s="101"/>
      <c r="L39" s="100">
        <f>J39+H39+F39</f>
        <v>251902.43</v>
      </c>
      <c r="M39" s="101"/>
      <c r="N39" s="38" t="s">
        <v>123</v>
      </c>
      <c r="O39" s="42" t="s">
        <v>124</v>
      </c>
    </row>
    <row r="40" spans="1:15" s="15" customFormat="1" ht="63" customHeight="1" x14ac:dyDescent="0.25">
      <c r="A40" s="43">
        <v>11</v>
      </c>
      <c r="B40" s="42" t="s">
        <v>125</v>
      </c>
      <c r="C40" s="42" t="s">
        <v>126</v>
      </c>
      <c r="D40" s="42" t="s">
        <v>117</v>
      </c>
      <c r="E40" s="42">
        <v>83</v>
      </c>
      <c r="F40" s="98">
        <v>143453.20000000001</v>
      </c>
      <c r="G40" s="99"/>
      <c r="H40" s="100">
        <v>573812.30000000005</v>
      </c>
      <c r="I40" s="101"/>
      <c r="J40" s="100"/>
      <c r="K40" s="101"/>
      <c r="L40" s="100">
        <f>J40+H40+F40</f>
        <v>717265.5</v>
      </c>
      <c r="M40" s="101"/>
      <c r="N40" s="38" t="s">
        <v>123</v>
      </c>
      <c r="O40" s="42" t="s">
        <v>124</v>
      </c>
    </row>
    <row r="41" spans="1:15" s="28" customFormat="1" ht="48" customHeight="1" x14ac:dyDescent="0.25">
      <c r="A41" s="58" t="s">
        <v>49</v>
      </c>
      <c r="B41" s="58"/>
      <c r="C41" s="58"/>
      <c r="D41" s="58"/>
      <c r="E41" s="27"/>
      <c r="F41" s="66">
        <f>F42</f>
        <v>4106278.7</v>
      </c>
      <c r="G41" s="66"/>
      <c r="H41" s="66">
        <f t="shared" ref="H41" si="10">H42</f>
        <v>6964377.4000000004</v>
      </c>
      <c r="I41" s="66"/>
      <c r="J41" s="66">
        <f t="shared" ref="J41" si="11">J42</f>
        <v>10325448</v>
      </c>
      <c r="K41" s="66"/>
      <c r="L41" s="66">
        <f t="shared" ref="L41" si="12">L42</f>
        <v>21396104.099999998</v>
      </c>
      <c r="M41" s="66"/>
      <c r="N41" s="27"/>
      <c r="O41" s="27"/>
    </row>
    <row r="42" spans="1:15" s="45" customFormat="1" ht="15.75" x14ac:dyDescent="0.25">
      <c r="A42" s="61" t="s">
        <v>3</v>
      </c>
      <c r="B42" s="61"/>
      <c r="C42" s="61"/>
      <c r="D42" s="61"/>
      <c r="E42" s="44"/>
      <c r="F42" s="64">
        <v>4106278.7</v>
      </c>
      <c r="G42" s="64"/>
      <c r="H42" s="76">
        <v>6964377.4000000004</v>
      </c>
      <c r="I42" s="77"/>
      <c r="J42" s="76">
        <v>10325448</v>
      </c>
      <c r="K42" s="77"/>
      <c r="L42" s="76">
        <v>21396104.099999998</v>
      </c>
      <c r="M42" s="77"/>
      <c r="N42" s="44"/>
      <c r="O42" s="44"/>
    </row>
    <row r="43" spans="1:15" s="15" customFormat="1" ht="63" x14ac:dyDescent="0.25">
      <c r="A43" s="52">
        <v>12</v>
      </c>
      <c r="B43" s="38" t="s">
        <v>137</v>
      </c>
      <c r="C43" s="38" t="s">
        <v>138</v>
      </c>
      <c r="D43" s="26" t="s">
        <v>49</v>
      </c>
      <c r="E43" s="53"/>
      <c r="F43" s="102">
        <v>5722230.7000000002</v>
      </c>
      <c r="G43" s="103"/>
      <c r="H43" s="102">
        <v>7031122</v>
      </c>
      <c r="I43" s="103"/>
      <c r="J43" s="102">
        <v>10325448</v>
      </c>
      <c r="K43" s="103"/>
      <c r="L43" s="102">
        <f>F43+H43+J43</f>
        <v>23078800.699999999</v>
      </c>
      <c r="M43" s="103"/>
      <c r="N43" s="38" t="s">
        <v>139</v>
      </c>
      <c r="O43" s="26" t="s">
        <v>45</v>
      </c>
    </row>
    <row r="44" spans="1:15" ht="56.25" customHeight="1" x14ac:dyDescent="0.25">
      <c r="A44" s="14" t="s">
        <v>70</v>
      </c>
      <c r="B44" s="10" t="s">
        <v>50</v>
      </c>
      <c r="C44" s="10" t="s">
        <v>53</v>
      </c>
      <c r="D44" s="60" t="s">
        <v>49</v>
      </c>
      <c r="E44" s="71"/>
      <c r="F44" s="74" t="s">
        <v>87</v>
      </c>
      <c r="G44" s="33" t="s">
        <v>88</v>
      </c>
      <c r="H44" s="74" t="s">
        <v>91</v>
      </c>
      <c r="I44" s="33" t="s">
        <v>92</v>
      </c>
      <c r="J44" s="74" t="s">
        <v>98</v>
      </c>
      <c r="K44" s="33" t="s">
        <v>97</v>
      </c>
      <c r="L44" s="74" t="s">
        <v>98</v>
      </c>
      <c r="M44" s="33" t="s">
        <v>99</v>
      </c>
      <c r="N44" s="72" t="s">
        <v>62</v>
      </c>
      <c r="O44" s="60" t="s">
        <v>64</v>
      </c>
    </row>
    <row r="45" spans="1:15" ht="60" customHeight="1" x14ac:dyDescent="0.25">
      <c r="A45" s="14" t="s">
        <v>70</v>
      </c>
      <c r="B45" s="10" t="s">
        <v>51</v>
      </c>
      <c r="C45" s="10" t="s">
        <v>63</v>
      </c>
      <c r="D45" s="60"/>
      <c r="E45" s="71"/>
      <c r="F45" s="71"/>
      <c r="G45" s="33" t="s">
        <v>89</v>
      </c>
      <c r="H45" s="71"/>
      <c r="I45" s="33" t="s">
        <v>93</v>
      </c>
      <c r="J45" s="71"/>
      <c r="K45" s="33" t="s">
        <v>96</v>
      </c>
      <c r="L45" s="71"/>
      <c r="M45" s="33" t="s">
        <v>100</v>
      </c>
      <c r="N45" s="72"/>
      <c r="O45" s="60"/>
    </row>
    <row r="46" spans="1:15" ht="47.25" x14ac:dyDescent="0.25">
      <c r="A46" s="14" t="s">
        <v>70</v>
      </c>
      <c r="B46" s="10" t="s">
        <v>52</v>
      </c>
      <c r="C46" s="10" t="s">
        <v>54</v>
      </c>
      <c r="D46" s="60"/>
      <c r="E46" s="71"/>
      <c r="F46" s="71"/>
      <c r="G46" s="33" t="s">
        <v>90</v>
      </c>
      <c r="H46" s="71"/>
      <c r="I46" s="33" t="s">
        <v>94</v>
      </c>
      <c r="J46" s="71"/>
      <c r="K46" s="33" t="s">
        <v>95</v>
      </c>
      <c r="L46" s="71"/>
      <c r="M46" s="33" t="s">
        <v>101</v>
      </c>
      <c r="N46" s="72"/>
      <c r="O46" s="60"/>
    </row>
    <row r="47" spans="1:15" s="31" customFormat="1" ht="40.5" customHeight="1" x14ac:dyDescent="0.25">
      <c r="A47" s="62" t="s">
        <v>41</v>
      </c>
      <c r="B47" s="62"/>
      <c r="C47" s="62"/>
      <c r="D47" s="62"/>
      <c r="E47" s="62"/>
      <c r="F47" s="66">
        <f>F48+F53</f>
        <v>527855.89999999991</v>
      </c>
      <c r="G47" s="66"/>
      <c r="H47" s="66">
        <f t="shared" ref="H47" si="13">H48+H53</f>
        <v>0</v>
      </c>
      <c r="I47" s="66"/>
      <c r="J47" s="66">
        <f t="shared" ref="J47" si="14">J48+J53</f>
        <v>0</v>
      </c>
      <c r="K47" s="66"/>
      <c r="L47" s="66">
        <f t="shared" ref="L47" si="15">L48+L53</f>
        <v>527855.89999999991</v>
      </c>
      <c r="M47" s="66"/>
      <c r="N47" s="27"/>
      <c r="O47" s="27"/>
    </row>
    <row r="48" spans="1:15" s="45" customFormat="1" ht="15.75" x14ac:dyDescent="0.25">
      <c r="A48" s="61" t="s">
        <v>3</v>
      </c>
      <c r="B48" s="61"/>
      <c r="C48" s="61"/>
      <c r="D48" s="61"/>
      <c r="E48" s="44"/>
      <c r="F48" s="64">
        <v>527855.89999999991</v>
      </c>
      <c r="G48" s="64"/>
      <c r="H48" s="64">
        <v>0</v>
      </c>
      <c r="I48" s="64"/>
      <c r="J48" s="64">
        <v>0</v>
      </c>
      <c r="K48" s="64"/>
      <c r="L48" s="64">
        <v>527855.89999999991</v>
      </c>
      <c r="M48" s="64"/>
      <c r="N48" s="44"/>
      <c r="O48" s="44"/>
    </row>
    <row r="49" spans="1:17" ht="141" customHeight="1" x14ac:dyDescent="0.25">
      <c r="A49" s="14" t="s">
        <v>70</v>
      </c>
      <c r="B49" s="14" t="s">
        <v>6</v>
      </c>
      <c r="C49" s="14" t="s">
        <v>7</v>
      </c>
      <c r="D49" s="14" t="s">
        <v>19</v>
      </c>
      <c r="E49" s="13"/>
      <c r="F49" s="87">
        <v>23060</v>
      </c>
      <c r="G49" s="87"/>
      <c r="H49" s="87"/>
      <c r="I49" s="87"/>
      <c r="J49" s="87"/>
      <c r="K49" s="87"/>
      <c r="L49" s="75">
        <f>J49+H49+F49</f>
        <v>23060</v>
      </c>
      <c r="M49" s="75"/>
      <c r="N49" s="14" t="s">
        <v>30</v>
      </c>
      <c r="O49" s="14" t="s">
        <v>73</v>
      </c>
    </row>
    <row r="50" spans="1:17" ht="122.25" customHeight="1" x14ac:dyDescent="0.25">
      <c r="A50" s="14" t="s">
        <v>70</v>
      </c>
      <c r="B50" s="14" t="s">
        <v>8</v>
      </c>
      <c r="C50" s="14" t="s">
        <v>20</v>
      </c>
      <c r="D50" s="14" t="s">
        <v>9</v>
      </c>
      <c r="E50" s="13"/>
      <c r="F50" s="87">
        <v>250000</v>
      </c>
      <c r="G50" s="87"/>
      <c r="H50" s="87">
        <v>200000</v>
      </c>
      <c r="I50" s="87"/>
      <c r="J50" s="87">
        <v>200000</v>
      </c>
      <c r="K50" s="87"/>
      <c r="L50" s="75">
        <f>J50+H50+F50</f>
        <v>650000</v>
      </c>
      <c r="M50" s="75"/>
      <c r="N50" s="14" t="s">
        <v>30</v>
      </c>
      <c r="O50" s="14" t="s">
        <v>77</v>
      </c>
    </row>
    <row r="51" spans="1:17" ht="78" customHeight="1" x14ac:dyDescent="0.25">
      <c r="A51" s="14" t="s">
        <v>70</v>
      </c>
      <c r="B51" s="14" t="s">
        <v>21</v>
      </c>
      <c r="C51" s="14" t="s">
        <v>22</v>
      </c>
      <c r="D51" s="14" t="s">
        <v>9</v>
      </c>
      <c r="E51" s="13"/>
      <c r="F51" s="75" t="s">
        <v>127</v>
      </c>
      <c r="G51" s="75"/>
      <c r="H51" s="87">
        <v>706000</v>
      </c>
      <c r="I51" s="87"/>
      <c r="J51" s="87">
        <v>452679</v>
      </c>
      <c r="K51" s="87"/>
      <c r="L51" s="75" t="s">
        <v>128</v>
      </c>
      <c r="M51" s="87"/>
      <c r="N51" s="14" t="s">
        <v>32</v>
      </c>
      <c r="O51" s="14" t="s">
        <v>43</v>
      </c>
      <c r="P51" s="6"/>
      <c r="Q51" s="6"/>
    </row>
    <row r="52" spans="1:17" ht="129" customHeight="1" x14ac:dyDescent="0.25">
      <c r="A52" s="14" t="s">
        <v>70</v>
      </c>
      <c r="B52" s="14" t="s">
        <v>23</v>
      </c>
      <c r="C52" s="14" t="s">
        <v>24</v>
      </c>
      <c r="D52" s="14" t="s">
        <v>9</v>
      </c>
      <c r="E52" s="13"/>
      <c r="F52" s="87">
        <v>75745</v>
      </c>
      <c r="G52" s="87"/>
      <c r="H52" s="87"/>
      <c r="I52" s="87"/>
      <c r="J52" s="87"/>
      <c r="K52" s="87"/>
      <c r="L52" s="75">
        <f>J52+H52+F52</f>
        <v>75745</v>
      </c>
      <c r="M52" s="75"/>
      <c r="N52" s="14" t="s">
        <v>30</v>
      </c>
      <c r="O52" s="14" t="s">
        <v>77</v>
      </c>
    </row>
    <row r="53" spans="1:17" s="45" customFormat="1" ht="15.75" x14ac:dyDescent="0.25">
      <c r="A53" s="61" t="s">
        <v>4</v>
      </c>
      <c r="B53" s="61"/>
      <c r="C53" s="61"/>
      <c r="D53" s="61"/>
      <c r="E53" s="44"/>
      <c r="F53" s="64"/>
      <c r="G53" s="64"/>
      <c r="H53" s="64"/>
      <c r="I53" s="64"/>
      <c r="J53" s="64"/>
      <c r="K53" s="64"/>
      <c r="L53" s="64"/>
      <c r="M53" s="64"/>
      <c r="N53" s="44"/>
      <c r="O53" s="44"/>
    </row>
    <row r="54" spans="1:17" s="15" customFormat="1" ht="182.25" customHeight="1" x14ac:dyDescent="0.25">
      <c r="A54" s="68" t="s">
        <v>70</v>
      </c>
      <c r="B54" s="80" t="s">
        <v>26</v>
      </c>
      <c r="C54" s="70" t="s">
        <v>27</v>
      </c>
      <c r="D54" s="70" t="s">
        <v>9</v>
      </c>
      <c r="E54" s="70">
        <v>55</v>
      </c>
      <c r="F54" s="89">
        <v>3084814</v>
      </c>
      <c r="G54" s="89"/>
      <c r="H54" s="88">
        <v>1600000</v>
      </c>
      <c r="I54" s="88"/>
      <c r="J54" s="88">
        <v>700000</v>
      </c>
      <c r="K54" s="88"/>
      <c r="L54" s="75">
        <f>J54+H54+F54</f>
        <v>5384814</v>
      </c>
      <c r="M54" s="75"/>
      <c r="N54" s="35" t="s">
        <v>32</v>
      </c>
      <c r="O54" s="25" t="s">
        <v>81</v>
      </c>
    </row>
    <row r="55" spans="1:17" s="15" customFormat="1" ht="60" customHeight="1" x14ac:dyDescent="0.25">
      <c r="A55" s="68"/>
      <c r="B55" s="80"/>
      <c r="C55" s="70"/>
      <c r="D55" s="70"/>
      <c r="E55" s="70"/>
      <c r="F55" s="88">
        <v>818149.9</v>
      </c>
      <c r="G55" s="88"/>
      <c r="H55" s="88"/>
      <c r="I55" s="88"/>
      <c r="J55" s="88"/>
      <c r="K55" s="88"/>
      <c r="L55" s="75">
        <f>J55+H55+F55</f>
        <v>818149.9</v>
      </c>
      <c r="M55" s="75"/>
      <c r="N55" s="26" t="s">
        <v>79</v>
      </c>
      <c r="O55" s="24" t="s">
        <v>80</v>
      </c>
    </row>
    <row r="56" spans="1:17" s="31" customFormat="1" ht="30" customHeight="1" x14ac:dyDescent="0.25">
      <c r="A56" s="62" t="s">
        <v>15</v>
      </c>
      <c r="B56" s="62"/>
      <c r="C56" s="62"/>
      <c r="D56" s="62"/>
      <c r="E56" s="62"/>
      <c r="F56" s="66"/>
      <c r="G56" s="66"/>
      <c r="H56" s="66"/>
      <c r="I56" s="66"/>
      <c r="J56" s="66"/>
      <c r="K56" s="66"/>
      <c r="L56" s="66"/>
      <c r="M56" s="66"/>
      <c r="N56" s="27"/>
      <c r="O56" s="27"/>
    </row>
    <row r="57" spans="1:17" s="45" customFormat="1" ht="15.75" x14ac:dyDescent="0.25">
      <c r="A57" s="61" t="s">
        <v>4</v>
      </c>
      <c r="B57" s="61"/>
      <c r="C57" s="61"/>
      <c r="D57" s="61"/>
      <c r="E57" s="44"/>
      <c r="F57" s="64"/>
      <c r="G57" s="64"/>
      <c r="H57" s="64"/>
      <c r="I57" s="64"/>
      <c r="J57" s="64"/>
      <c r="K57" s="64"/>
      <c r="L57" s="64"/>
      <c r="M57" s="64"/>
      <c r="N57" s="44"/>
      <c r="O57" s="44"/>
    </row>
    <row r="58" spans="1:17" ht="78.75" x14ac:dyDescent="0.25">
      <c r="A58" s="54" t="s">
        <v>76</v>
      </c>
      <c r="B58" s="14" t="s">
        <v>74</v>
      </c>
      <c r="C58" s="8" t="s">
        <v>16</v>
      </c>
      <c r="D58" s="14" t="s">
        <v>15</v>
      </c>
      <c r="E58" s="14">
        <v>55</v>
      </c>
      <c r="F58" s="75">
        <v>37000</v>
      </c>
      <c r="G58" s="75"/>
      <c r="H58" s="75">
        <v>37000</v>
      </c>
      <c r="I58" s="75"/>
      <c r="J58" s="75">
        <v>37000</v>
      </c>
      <c r="K58" s="75"/>
      <c r="L58" s="75">
        <f>J58+H58+F58</f>
        <v>111000</v>
      </c>
      <c r="M58" s="75"/>
      <c r="N58" s="8" t="s">
        <v>34</v>
      </c>
      <c r="O58" s="8" t="s">
        <v>17</v>
      </c>
    </row>
    <row r="59" spans="1:17" s="31" customFormat="1" ht="45" customHeight="1" x14ac:dyDescent="0.25">
      <c r="A59" s="62" t="s">
        <v>107</v>
      </c>
      <c r="B59" s="62"/>
      <c r="C59" s="62"/>
      <c r="D59" s="62"/>
      <c r="E59" s="62"/>
      <c r="F59" s="66">
        <f>F56+F41+F47+F30+F23+F18+F8+F36</f>
        <v>7580352.1299999999</v>
      </c>
      <c r="G59" s="66"/>
      <c r="H59" s="66">
        <f>H56+H41+H47+H30+H23+H18+H8+H36</f>
        <v>9475653.9000000004</v>
      </c>
      <c r="I59" s="66"/>
      <c r="J59" s="66">
        <f>J56+J41+J47+J30+J23+J18+J8+J36</f>
        <v>10416678.300000001</v>
      </c>
      <c r="K59" s="66"/>
      <c r="L59" s="66">
        <f>L56+L41+L47+L30+L23+L18+L8+L36</f>
        <v>27472684.329999994</v>
      </c>
      <c r="M59" s="66"/>
      <c r="N59" s="27"/>
      <c r="O59" s="27"/>
    </row>
    <row r="60" spans="1:17" ht="15.75" customHeight="1" x14ac:dyDescent="0.25">
      <c r="A60" s="67" t="s">
        <v>78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</row>
    <row r="61" spans="1:17" ht="15.75" customHeight="1" x14ac:dyDescent="0.25"/>
    <row r="62" spans="1:17" ht="15.75" customHeight="1" x14ac:dyDescent="0.25"/>
    <row r="63" spans="1:17" ht="15.75" customHeight="1" x14ac:dyDescent="0.25"/>
    <row r="64" spans="1:17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</sheetData>
  <mergeCells count="259">
    <mergeCell ref="H21:I21"/>
    <mergeCell ref="J21:K21"/>
    <mergeCell ref="L21:M21"/>
    <mergeCell ref="F23:G23"/>
    <mergeCell ref="H23:I23"/>
    <mergeCell ref="J23:K23"/>
    <mergeCell ref="L23:M23"/>
    <mergeCell ref="A12:A14"/>
    <mergeCell ref="B12:B14"/>
    <mergeCell ref="C12:C14"/>
    <mergeCell ref="D12:D14"/>
    <mergeCell ref="E12:E14"/>
    <mergeCell ref="F17:G17"/>
    <mergeCell ref="H17:I17"/>
    <mergeCell ref="J17:K17"/>
    <mergeCell ref="L17:M17"/>
    <mergeCell ref="O12:O14"/>
    <mergeCell ref="F12:G12"/>
    <mergeCell ref="F13:G13"/>
    <mergeCell ref="F14:G14"/>
    <mergeCell ref="H12:I12"/>
    <mergeCell ref="H13:I13"/>
    <mergeCell ref="H14:I14"/>
    <mergeCell ref="L12:M12"/>
    <mergeCell ref="L13:M13"/>
    <mergeCell ref="L14:M14"/>
    <mergeCell ref="J14:K14"/>
    <mergeCell ref="J13:K13"/>
    <mergeCell ref="J12:K12"/>
    <mergeCell ref="A56:E56"/>
    <mergeCell ref="F56:G56"/>
    <mergeCell ref="H56:I56"/>
    <mergeCell ref="J56:K56"/>
    <mergeCell ref="L56:M56"/>
    <mergeCell ref="F39:G39"/>
    <mergeCell ref="F40:G40"/>
    <mergeCell ref="H39:I39"/>
    <mergeCell ref="H40:I40"/>
    <mergeCell ref="J39:K39"/>
    <mergeCell ref="J40:K40"/>
    <mergeCell ref="F43:G43"/>
    <mergeCell ref="H43:I43"/>
    <mergeCell ref="J43:K43"/>
    <mergeCell ref="L43:M43"/>
    <mergeCell ref="F51:G51"/>
    <mergeCell ref="H51:I51"/>
    <mergeCell ref="J51:K51"/>
    <mergeCell ref="L51:M51"/>
    <mergeCell ref="F50:G50"/>
    <mergeCell ref="H50:I50"/>
    <mergeCell ref="J50:K50"/>
    <mergeCell ref="L50:M50"/>
    <mergeCell ref="F52:G52"/>
    <mergeCell ref="F59:G59"/>
    <mergeCell ref="H59:I59"/>
    <mergeCell ref="J59:K59"/>
    <mergeCell ref="L59:M59"/>
    <mergeCell ref="A57:D57"/>
    <mergeCell ref="F57:G57"/>
    <mergeCell ref="H57:I57"/>
    <mergeCell ref="J57:K57"/>
    <mergeCell ref="L57:M57"/>
    <mergeCell ref="A37:D37"/>
    <mergeCell ref="F37:G37"/>
    <mergeCell ref="L38:M38"/>
    <mergeCell ref="F38:G38"/>
    <mergeCell ref="H38:I38"/>
    <mergeCell ref="J38:K38"/>
    <mergeCell ref="A36:D36"/>
    <mergeCell ref="F49:G49"/>
    <mergeCell ref="H49:I49"/>
    <mergeCell ref="J49:K49"/>
    <mergeCell ref="L49:M49"/>
    <mergeCell ref="L39:M39"/>
    <mergeCell ref="L40:M40"/>
    <mergeCell ref="F36:G36"/>
    <mergeCell ref="H36:I36"/>
    <mergeCell ref="J36:K36"/>
    <mergeCell ref="L36:M36"/>
    <mergeCell ref="H37:I37"/>
    <mergeCell ref="J37:K37"/>
    <mergeCell ref="L37:M37"/>
    <mergeCell ref="F48:G48"/>
    <mergeCell ref="H48:I48"/>
    <mergeCell ref="J48:K48"/>
    <mergeCell ref="L48:M48"/>
    <mergeCell ref="F18:G18"/>
    <mergeCell ref="F19:G19"/>
    <mergeCell ref="H18:I18"/>
    <mergeCell ref="H19:I19"/>
    <mergeCell ref="J18:K18"/>
    <mergeCell ref="J19:K19"/>
    <mergeCell ref="L18:M18"/>
    <mergeCell ref="L19:M19"/>
    <mergeCell ref="H20:I20"/>
    <mergeCell ref="J20:K20"/>
    <mergeCell ref="L20:M20"/>
    <mergeCell ref="F22:G22"/>
    <mergeCell ref="F20:G20"/>
    <mergeCell ref="L27:M27"/>
    <mergeCell ref="H28:I28"/>
    <mergeCell ref="J28:K28"/>
    <mergeCell ref="H22:I22"/>
    <mergeCell ref="J22:K22"/>
    <mergeCell ref="L22:M22"/>
    <mergeCell ref="F21:G21"/>
    <mergeCell ref="A8:E8"/>
    <mergeCell ref="F8:G8"/>
    <mergeCell ref="H8:I8"/>
    <mergeCell ref="J8:K8"/>
    <mergeCell ref="L8:M8"/>
    <mergeCell ref="F10:G10"/>
    <mergeCell ref="F11:G11"/>
    <mergeCell ref="H10:I11"/>
    <mergeCell ref="J10:K11"/>
    <mergeCell ref="L10:M10"/>
    <mergeCell ref="L11:M11"/>
    <mergeCell ref="A10:A11"/>
    <mergeCell ref="B10:B11"/>
    <mergeCell ref="C10:C11"/>
    <mergeCell ref="D10:D11"/>
    <mergeCell ref="E10:E11"/>
    <mergeCell ref="A9:D9"/>
    <mergeCell ref="F9:G9"/>
    <mergeCell ref="H9:I9"/>
    <mergeCell ref="J9:K9"/>
    <mergeCell ref="L9:M9"/>
    <mergeCell ref="H52:I52"/>
    <mergeCell ref="J52:K52"/>
    <mergeCell ref="L52:M52"/>
    <mergeCell ref="F55:G55"/>
    <mergeCell ref="H55:I55"/>
    <mergeCell ref="J55:K55"/>
    <mergeCell ref="L55:M55"/>
    <mergeCell ref="F54:G54"/>
    <mergeCell ref="H54:I54"/>
    <mergeCell ref="J54:K54"/>
    <mergeCell ref="L54:M54"/>
    <mergeCell ref="L53:M53"/>
    <mergeCell ref="F24:G24"/>
    <mergeCell ref="H24:I24"/>
    <mergeCell ref="J24:K24"/>
    <mergeCell ref="L24:M24"/>
    <mergeCell ref="F31:G31"/>
    <mergeCell ref="H31:I31"/>
    <mergeCell ref="J31:K31"/>
    <mergeCell ref="L31:M31"/>
    <mergeCell ref="F26:G26"/>
    <mergeCell ref="F30:G30"/>
    <mergeCell ref="H26:I26"/>
    <mergeCell ref="J26:K26"/>
    <mergeCell ref="L26:M26"/>
    <mergeCell ref="H30:I30"/>
    <mergeCell ref="J30:K30"/>
    <mergeCell ref="L30:M30"/>
    <mergeCell ref="L28:M28"/>
    <mergeCell ref="F29:G29"/>
    <mergeCell ref="H29:I29"/>
    <mergeCell ref="J29:K29"/>
    <mergeCell ref="L29:M29"/>
    <mergeCell ref="F27:G27"/>
    <mergeCell ref="F28:G28"/>
    <mergeCell ref="H27:I27"/>
    <mergeCell ref="J27:K27"/>
    <mergeCell ref="L41:M41"/>
    <mergeCell ref="H58:I58"/>
    <mergeCell ref="J58:K58"/>
    <mergeCell ref="L58:M58"/>
    <mergeCell ref="L33:M33"/>
    <mergeCell ref="J33:K33"/>
    <mergeCell ref="H33:I33"/>
    <mergeCell ref="F33:G33"/>
    <mergeCell ref="F32:G32"/>
    <mergeCell ref="H32:I32"/>
    <mergeCell ref="J32:K32"/>
    <mergeCell ref="L32:M32"/>
    <mergeCell ref="L35:M35"/>
    <mergeCell ref="J35:K35"/>
    <mergeCell ref="H35:I35"/>
    <mergeCell ref="F35:G35"/>
    <mergeCell ref="F34:G34"/>
    <mergeCell ref="H34:I34"/>
    <mergeCell ref="J34:K34"/>
    <mergeCell ref="L34:M34"/>
    <mergeCell ref="F53:G53"/>
    <mergeCell ref="H53:I53"/>
    <mergeCell ref="J53:K53"/>
    <mergeCell ref="N2:O2"/>
    <mergeCell ref="A3:O3"/>
    <mergeCell ref="A54:A55"/>
    <mergeCell ref="B54:B55"/>
    <mergeCell ref="C54:C55"/>
    <mergeCell ref="D54:D55"/>
    <mergeCell ref="E54:E55"/>
    <mergeCell ref="F6:G7"/>
    <mergeCell ref="H6:I7"/>
    <mergeCell ref="F5:M5"/>
    <mergeCell ref="J6:K7"/>
    <mergeCell ref="L6:M7"/>
    <mergeCell ref="F15:G15"/>
    <mergeCell ref="H15:I15"/>
    <mergeCell ref="J15:K15"/>
    <mergeCell ref="L15:M15"/>
    <mergeCell ref="O5:O7"/>
    <mergeCell ref="C5:C7"/>
    <mergeCell ref="B5:B7"/>
    <mergeCell ref="N5:N7"/>
    <mergeCell ref="F25:G25"/>
    <mergeCell ref="H25:I25"/>
    <mergeCell ref="J25:K25"/>
    <mergeCell ref="L25:M25"/>
    <mergeCell ref="A60:O60"/>
    <mergeCell ref="B32:B33"/>
    <mergeCell ref="C32:C33"/>
    <mergeCell ref="D32:D33"/>
    <mergeCell ref="E32:E33"/>
    <mergeCell ref="E44:E46"/>
    <mergeCell ref="N44:N46"/>
    <mergeCell ref="A42:D42"/>
    <mergeCell ref="A32:A33"/>
    <mergeCell ref="F44:F46"/>
    <mergeCell ref="H44:H46"/>
    <mergeCell ref="J44:J46"/>
    <mergeCell ref="L44:L46"/>
    <mergeCell ref="F42:G42"/>
    <mergeCell ref="F58:G58"/>
    <mergeCell ref="A59:E59"/>
    <mergeCell ref="H47:I47"/>
    <mergeCell ref="L47:M47"/>
    <mergeCell ref="F47:G47"/>
    <mergeCell ref="J47:K47"/>
    <mergeCell ref="H42:I42"/>
    <mergeCell ref="J42:K42"/>
    <mergeCell ref="L42:M42"/>
    <mergeCell ref="F41:G41"/>
    <mergeCell ref="D5:D7"/>
    <mergeCell ref="E5:E7"/>
    <mergeCell ref="A5:A7"/>
    <mergeCell ref="A18:E18"/>
    <mergeCell ref="O44:O46"/>
    <mergeCell ref="D44:D46"/>
    <mergeCell ref="A53:D53"/>
    <mergeCell ref="A23:E23"/>
    <mergeCell ref="A41:D41"/>
    <mergeCell ref="A48:D48"/>
    <mergeCell ref="A21:D21"/>
    <mergeCell ref="A19:D19"/>
    <mergeCell ref="A24:D24"/>
    <mergeCell ref="A47:E47"/>
    <mergeCell ref="A30:D30"/>
    <mergeCell ref="A31:D31"/>
    <mergeCell ref="A16:D16"/>
    <mergeCell ref="F16:G16"/>
    <mergeCell ref="H16:I16"/>
    <mergeCell ref="J16:K16"/>
    <mergeCell ref="L16:M16"/>
    <mergeCell ref="A34:D34"/>
    <mergeCell ref="H41:I41"/>
    <mergeCell ref="J41:K41"/>
  </mergeCells>
  <printOptions horizontalCentered="1"/>
  <pageMargins left="0.11811023622047245" right="0.11811023622047245" top="0.15748031496062992" bottom="0.15748031496062992" header="0" footer="0"/>
  <pageSetup paperSize="9" scale="43" fitToHeight="0" orientation="landscape" r:id="rId1"/>
  <ignoredErrors>
    <ignoredError sqref="L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Консолідований перелік 03.11.25</vt:lpstr>
      <vt:lpstr>'Консолідований перелік 03.11.25'!Заголовки_для_друку</vt:lpstr>
      <vt:lpstr>'Консолідований перелік 03.11.25'!Область_друку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Щітченко Ігор Вікторович</dc:creator>
  <cp:lastModifiedBy>ЩІТЧЕНКО Ігор Вікторович</cp:lastModifiedBy>
  <cp:lastPrinted>2025-11-05T09:37:48Z</cp:lastPrinted>
  <dcterms:created xsi:type="dcterms:W3CDTF">2025-01-27T07:30:32Z</dcterms:created>
  <dcterms:modified xsi:type="dcterms:W3CDTF">2025-11-05T15:53:05Z</dcterms:modified>
</cp:coreProperties>
</file>